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008" windowHeight="9624" tabRatio="866" activeTab="1"/>
  </bookViews>
  <sheets>
    <sheet name="Summary" sheetId="1" r:id="rId1"/>
    <sheet name="Details" sheetId="2" r:id="rId2"/>
    <sheet name="Travel_Transportation" sheetId="3" r:id="rId3"/>
    <sheet name="Trainings_Meetings" sheetId="4" r:id="rId4"/>
    <sheet name="Інструкції до бюджету" sheetId="5" r:id="rId5"/>
  </sheets>
  <externalReferences>
    <externalReference r:id="rId8"/>
    <externalReference r:id="rId9"/>
  </externalReferences>
  <definedNames>
    <definedName name="BudgetDirectTotal">#N/A</definedName>
    <definedName name="BudgetGrandTotal">#N/A</definedName>
    <definedName name="BudgetOHDirect">#N/A</definedName>
    <definedName name="BudgetOHInstitute">#N/A</definedName>
    <definedName name="BudgetOHSubs">#N/A</definedName>
    <definedName name="BudgetOHTotal">#N/A</definedName>
    <definedName name="BudgetSubsTotal">#N/A</definedName>
    <definedName name="Duration">#N/A</definedName>
    <definedName name="infl">'[1]Links'!$A$6</definedName>
    <definedName name="Inflation">#N/A</definedName>
    <definedName name="Merit">#N/A</definedName>
    <definedName name="_xlnm.Print_Area" localSheetId="0">#N/A</definedName>
    <definedName name="Print_Titles_MI">#N/A</definedName>
    <definedName name="RFA">#N/A</definedName>
    <definedName name="Salaryinf">'[2]Links'!$A$5</definedName>
    <definedName name="tcnfringe">'[1]Links'!#REF!</definedName>
    <definedName name="Template_Rang">#N/A</definedName>
    <definedName name="Title">#N/A</definedName>
    <definedName name="usaid">#N/A</definedName>
  </definedNames>
  <calcPr fullCalcOnLoad="1"/>
</workbook>
</file>

<file path=xl/comments2.xml><?xml version="1.0" encoding="utf-8"?>
<comments xmlns="http://schemas.openxmlformats.org/spreadsheetml/2006/main">
  <authors>
    <author>Olena Yemelyanenko</author>
  </authors>
  <commentList>
    <comment ref="G32" authorId="0">
      <text>
        <r>
          <rPr>
            <sz val="9"/>
            <rFont val="Tahoma"/>
            <family val="2"/>
          </rPr>
          <t xml:space="preserve">
Деталі надаються у вкладці Trainings_Meetings / Details are provided in the Trainings_Meetings tab</t>
        </r>
      </text>
    </comment>
    <comment ref="G24" authorId="0">
      <text>
        <r>
          <rPr>
            <sz val="9"/>
            <rFont val="Tahoma"/>
            <family val="2"/>
          </rPr>
          <t xml:space="preserve">
Деталі надаються у вкладці Travel, Transportation / Details are provided in the Travel, Transportation  tab</t>
        </r>
      </text>
    </comment>
    <comment ref="E40" authorId="0">
      <text>
        <r>
          <rPr>
            <b/>
            <sz val="9"/>
            <rFont val="Tahoma"/>
            <family val="2"/>
          </rPr>
          <t>Olena Yemelyanenko:</t>
        </r>
        <r>
          <rPr>
            <sz val="9"/>
            <rFont val="Tahoma"/>
            <family val="2"/>
          </rPr>
          <t xml:space="preserve">
Якщо організація виконує декілька проектів, для загально-господарських витрат, необхідно додати та обґрунтувати відсоток, за яким розраховуються закладена в цей бюджет частка. Приклад таких загальногосоподарських витрат: оренда офісу, інтернет тощо.</t>
        </r>
      </text>
    </comment>
  </commentList>
</comments>
</file>

<file path=xl/comments3.xml><?xml version="1.0" encoding="utf-8"?>
<comments xmlns="http://schemas.openxmlformats.org/spreadsheetml/2006/main">
  <authors>
    <author>Olena Yemelyanenko</author>
  </authors>
  <commentList>
    <comment ref="B10" authorId="0">
      <text>
        <r>
          <rPr>
            <sz val="9"/>
            <rFont val="Tahoma"/>
            <family val="2"/>
          </rPr>
          <t xml:space="preserve">Транспортні витрати на проїзд до громад-учасниць проекту/Travel, Transportation 
</t>
        </r>
      </text>
    </comment>
    <comment ref="G16" authorId="0">
      <text>
        <r>
          <rPr>
            <b/>
            <sz val="9"/>
            <rFont val="Tahoma"/>
            <family val="2"/>
          </rPr>
          <t>Olena Yemelyanenko:</t>
        </r>
        <r>
          <rPr>
            <sz val="9"/>
            <rFont val="Tahoma"/>
            <family val="2"/>
          </rPr>
          <t xml:space="preserve">
Якщо звісно назви громад та плануються поїздки авто - потрібно заповнювати відстань- км / If the names of communities are known and its planned car trips - you need to fill the distance - km</t>
        </r>
      </text>
    </comment>
  </commentList>
</comments>
</file>

<file path=xl/comments4.xml><?xml version="1.0" encoding="utf-8"?>
<comments xmlns="http://schemas.openxmlformats.org/spreadsheetml/2006/main">
  <authors>
    <author>Olena Yemelyanenko</author>
  </authors>
  <commentList>
    <comment ref="E6" authorId="0">
      <text>
        <r>
          <rPr>
            <b/>
            <sz val="9"/>
            <rFont val="Tahoma"/>
            <family val="2"/>
          </rPr>
          <t>Olena Yemelyanenko:</t>
        </r>
        <r>
          <rPr>
            <sz val="9"/>
            <rFont val="Tahoma"/>
            <family val="2"/>
          </rPr>
          <t xml:space="preserve">
додати кількість днів, скільки триває захід.
fill in the number of days for event.</t>
        </r>
      </text>
    </comment>
    <comment ref="E7" authorId="0">
      <text>
        <r>
          <rPr>
            <b/>
            <sz val="9"/>
            <rFont val="Tahoma"/>
            <family val="2"/>
          </rPr>
          <t>Olena Yemelyanenko:</t>
        </r>
        <r>
          <rPr>
            <sz val="9"/>
            <rFont val="Tahoma"/>
            <family val="2"/>
          </rPr>
          <t xml:space="preserve">
додати кількість заходів, яку планується провести
fill in the number of activities that are planned to conduct</t>
        </r>
      </text>
    </comment>
    <comment ref="E8" authorId="0">
      <text>
        <r>
          <rPr>
            <b/>
            <sz val="9"/>
            <rFont val="Tahoma"/>
            <family val="2"/>
          </rPr>
          <t>Olena Yemelyanenko:</t>
        </r>
        <r>
          <rPr>
            <sz val="9"/>
            <rFont val="Tahoma"/>
            <family val="2"/>
          </rPr>
          <t xml:space="preserve">
додати кількість учасників заходу
add the number of participants
</t>
        </r>
      </text>
    </comment>
    <comment ref="D12" authorId="0">
      <text>
        <r>
          <rPr>
            <b/>
            <sz val="9"/>
            <rFont val="Tahoma"/>
            <family val="2"/>
          </rPr>
          <t>Olena Yemelyanenko:</t>
        </r>
        <r>
          <rPr>
            <sz val="9"/>
            <rFont val="Tahoma"/>
            <family val="2"/>
          </rPr>
          <t xml:space="preserve">
Кількість тренерів, яким компенсується проїзд.
Number of trainers compensated for travel
</t>
        </r>
      </text>
    </comment>
    <comment ref="E9" authorId="0">
      <text>
        <r>
          <rPr>
            <b/>
            <sz val="9"/>
            <rFont val="Tahoma"/>
            <family val="2"/>
          </rPr>
          <t>Olena Yemelyanenko:</t>
        </r>
        <r>
          <rPr>
            <sz val="9"/>
            <rFont val="Tahoma"/>
            <family val="2"/>
          </rPr>
          <t xml:space="preserve">
додати кількість тренерів
add the number of trainers</t>
        </r>
      </text>
    </comment>
    <comment ref="B12" authorId="0">
      <text>
        <r>
          <rPr>
            <b/>
            <sz val="9"/>
            <rFont val="Tahoma"/>
            <family val="2"/>
          </rPr>
          <t>Olena Yemelyanenko:</t>
        </r>
        <r>
          <rPr>
            <sz val="9"/>
            <rFont val="Tahoma"/>
            <family val="2"/>
          </rPr>
          <t xml:space="preserve">
Додати ПІБ тренерів. Якщо особу тренера ще не визначено - вказати, що тренера буде обрано пізніше, конкурсні документи будуть подані під час звітування. 
Add trainers name. If the trainer to be determined, please  indicate that the trainer will be selected later, the competition documents will be submitted at the time of reporting.</t>
        </r>
      </text>
    </comment>
    <comment ref="E26" authorId="0">
      <text>
        <r>
          <rPr>
            <b/>
            <sz val="9"/>
            <rFont val="Tahoma"/>
            <family val="2"/>
          </rPr>
          <t>Olena Yemelyanenko:</t>
        </r>
        <r>
          <rPr>
            <sz val="9"/>
            <rFont val="Tahoma"/>
            <family val="2"/>
          </rPr>
          <t xml:space="preserve">
додати кількість днів, скільки триває захід.
fill in the number of days for event.</t>
        </r>
      </text>
    </comment>
    <comment ref="E27" authorId="0">
      <text>
        <r>
          <rPr>
            <b/>
            <sz val="9"/>
            <rFont val="Tahoma"/>
            <family val="2"/>
          </rPr>
          <t>Olena Yemelyanenko:</t>
        </r>
        <r>
          <rPr>
            <sz val="9"/>
            <rFont val="Tahoma"/>
            <family val="2"/>
          </rPr>
          <t xml:space="preserve">
додати кількість заходів, яку планується провести
fill in the number of activities that are planned to conduct</t>
        </r>
      </text>
    </comment>
    <comment ref="E28" authorId="0">
      <text>
        <r>
          <rPr>
            <b/>
            <sz val="9"/>
            <rFont val="Tahoma"/>
            <family val="2"/>
          </rPr>
          <t>Olena Yemelyanenko:</t>
        </r>
        <r>
          <rPr>
            <sz val="9"/>
            <rFont val="Tahoma"/>
            <family val="2"/>
          </rPr>
          <t xml:space="preserve">
додати кількість учасників заходу
add the number of participants
</t>
        </r>
      </text>
    </comment>
    <comment ref="E29" authorId="0">
      <text>
        <r>
          <rPr>
            <b/>
            <sz val="9"/>
            <rFont val="Tahoma"/>
            <family val="2"/>
          </rPr>
          <t>Olena Yemelyanenko:</t>
        </r>
        <r>
          <rPr>
            <sz val="9"/>
            <rFont val="Tahoma"/>
            <family val="2"/>
          </rPr>
          <t xml:space="preserve">
додати кількість тренерів
add the number of trainers</t>
        </r>
      </text>
    </comment>
    <comment ref="B32" authorId="0">
      <text>
        <r>
          <rPr>
            <b/>
            <sz val="9"/>
            <rFont val="Tahoma"/>
            <family val="2"/>
          </rPr>
          <t>Olena Yemelyanenko:</t>
        </r>
        <r>
          <rPr>
            <sz val="9"/>
            <rFont val="Tahoma"/>
            <family val="2"/>
          </rPr>
          <t xml:space="preserve">
Додати ПІБ тренерів. Якщо особу тренера ще не визначено - вказати, що тренера буде обрано пізніше, конкурсні документи будуть подані під час звітування. 
Add trainers name. If the trainer to be determined, please  indicate that the trainer will be selected later, the competition documents will be submitted at the time of reporting.</t>
        </r>
      </text>
    </comment>
    <comment ref="D32" authorId="0">
      <text>
        <r>
          <rPr>
            <b/>
            <sz val="9"/>
            <rFont val="Tahoma"/>
            <family val="2"/>
          </rPr>
          <t>Olena Yemelyanenko:</t>
        </r>
        <r>
          <rPr>
            <sz val="9"/>
            <rFont val="Tahoma"/>
            <family val="2"/>
          </rPr>
          <t xml:space="preserve">
Кількість тренерів, яким компенсується проїзд.
Number of trainers compensated for travel
</t>
        </r>
      </text>
    </comment>
  </commentList>
</comments>
</file>

<file path=xl/sharedStrings.xml><?xml version="1.0" encoding="utf-8"?>
<sst xmlns="http://schemas.openxmlformats.org/spreadsheetml/2006/main" count="200" uniqueCount="144">
  <si>
    <t xml:space="preserve">years, or </t>
  </si>
  <si>
    <t>Обсяг зайнятості (%)</t>
  </si>
  <si>
    <t>Загальна інформація</t>
  </si>
  <si>
    <t xml:space="preserve"> </t>
  </si>
  <si>
    <t>III.  Consultants / Консультанти</t>
  </si>
  <si>
    <t>Підсумок - Обладнання та Матеріали / Subtotal - Equipment and Supplies</t>
  </si>
  <si>
    <t>VIІІ. Other Direct costs / Інші прямі витрати (напр, інформаційні матеріали, публікації, матеріали для розповсюдження; виберіть та/або додайте відповідне)</t>
  </si>
  <si>
    <t xml:space="preserve">Підсумок - Інші прямі витрати / Subtotal  -  Other  Direct costs  </t>
  </si>
  <si>
    <t>РАЗОМ / TOTAL</t>
  </si>
  <si>
    <t>одиниця/unit of measurement</t>
  </si>
  <si>
    <t>місяць/month</t>
  </si>
  <si>
    <t>день/day</t>
  </si>
  <si>
    <t>Одиниця виміру/unit of measurement</t>
  </si>
  <si>
    <t>Кількість одиниць/Number of units</t>
  </si>
  <si>
    <t>Категорія витрат/items</t>
  </si>
  <si>
    <t>ДОНОР/DONOR</t>
  </si>
  <si>
    <t>month</t>
  </si>
  <si>
    <t>До міста/to the town</t>
  </si>
  <si>
    <t>Кінцеве місто/final town</t>
  </si>
  <si>
    <t>Одиниця/unit of measurement</t>
  </si>
  <si>
    <t>Кількість/Number of units</t>
  </si>
  <si>
    <t>РАЗОМ - відрядження, транспорт та добові/TOTAL  - Travel, Transportation &amp; Per Diem</t>
  </si>
  <si>
    <t>Одиниця/item</t>
  </si>
  <si>
    <t>Разом/Total</t>
  </si>
  <si>
    <t>Вартість одиниці/Вартість одиниці/cost for the unit of measurement</t>
  </si>
  <si>
    <t>РАЗОМ/TOTAL</t>
  </si>
  <si>
    <t xml:space="preserve">Підсумок - Тренінги та Зустрічі/Total Trainings, Meetings </t>
  </si>
  <si>
    <t>Очікуваний період виконання/Duration:</t>
  </si>
  <si>
    <t>Detailed budget / Детальний бюджет</t>
  </si>
  <si>
    <t>Name of RCSO / Назва організації</t>
  </si>
  <si>
    <t>Detailed budget</t>
  </si>
  <si>
    <t>Detailed budget for Trainings, Meetings  / Детальний бюджет на тренінги, зустрічі*</t>
  </si>
  <si>
    <t xml:space="preserve">Name of the project / Назва проекту: </t>
  </si>
  <si>
    <t>INPUT CATEGORIES / ВИХІДНІ КАТЕГОРІЇ</t>
  </si>
  <si>
    <t xml:space="preserve">Consultants / Консультанти </t>
  </si>
  <si>
    <t xml:space="preserve">Total Program US$ / Загальна вартість Програми у доларах США </t>
  </si>
  <si>
    <t xml:space="preserve">Регіональні відрядження/Regional  Travel, Transportation </t>
  </si>
  <si>
    <t xml:space="preserve">транспорт та добові/Travel, Transportation </t>
  </si>
  <si>
    <t xml:space="preserve">Назва заходу, місто проведення / Title of event, city of conducting :  </t>
  </si>
  <si>
    <t>В бюджеті має бути чітко відображена вартість запропонованого проекту. Всі математичні розрахунки мають чітко відображатись в бюджетних таблицях. Таблиця також містить широкі категорії витрат і деякі з них можуть не стосуватись всіх організацій або вашого проекту. Заповнюйте тільки ті категоріях, які відносяться до запропонованого вами проекту. ПОЧНІТЬ заповнювати з таблиці "Details", потім заповніть "Travel_Transportation", та "Trainings_Meetings".  Зведена таблиця сформується автоматично відповідно до значень, заповнених у всіх інших таблицях.</t>
  </si>
  <si>
    <t>Expected timeframe of the project implementation / Очікувані часові рамки реалізації проекту:</t>
  </si>
  <si>
    <t>Fringe Benefits / Обовязкові соціальні сплати</t>
  </si>
  <si>
    <t>Labor -  Personnel  / Винагорода персоналу</t>
  </si>
  <si>
    <t xml:space="preserve">Trainings, Meetings / Зустрічі, Тренінги </t>
  </si>
  <si>
    <t>Equipment and Supplies / Обладнання та матеріали</t>
  </si>
  <si>
    <t>Sub Awards / Регрантинг</t>
  </si>
  <si>
    <t>Other Direct cost / Інші прямі витрати</t>
  </si>
  <si>
    <t xml:space="preserve">Other operation costs  - Office maintenance / Витрати на офіс </t>
  </si>
  <si>
    <t xml:space="preserve">Cost share / Зустрічний внесок </t>
  </si>
  <si>
    <t>Cost Share</t>
  </si>
  <si>
    <t xml:space="preserve">VII.  Trainings, Meetings / Тренінги та Зустрічі </t>
  </si>
  <si>
    <t>V. Equipment and Supplies / Обладнання та Матеріали</t>
  </si>
  <si>
    <t>VI.  Sub Awards /  Регрантинг</t>
  </si>
  <si>
    <t>Організація/Оorganization</t>
  </si>
  <si>
    <t>Інші витрати, пов'язані з виконанням грантових заходів, котрі не включені в будь-яку іншу категорію витрат, зазначену вище. Наприклад, виготовлення промо-матеріали. Можна заповнювати в таблиці "Details".</t>
  </si>
  <si>
    <t>-</t>
  </si>
  <si>
    <t>Вартість одиниці/cost for the unit of measurement, $ USD</t>
  </si>
  <si>
    <t>Загальна сума заявки/Total, $ USD</t>
  </si>
  <si>
    <t>IV.  Travel, Transportation / Відрядження, витрати на транспорт</t>
  </si>
  <si>
    <t>Підсумок - Місцевий персонал / Subtotal - Personnel</t>
  </si>
  <si>
    <t>Підсумок -Консультанти / Subtotal - Consultants</t>
  </si>
  <si>
    <t xml:space="preserve">Підсумок - Відрядження, витрати на транспорт / Subtotal  - Travel, Transportation </t>
  </si>
  <si>
    <t>Підсумок - Sub Awards / Subtotal - Регрантинг</t>
  </si>
  <si>
    <t>Підсумок - Тренінги, зустрічі / Subtotal - Trainings, Meetings</t>
  </si>
  <si>
    <t xml:space="preserve">Підсумок -  Інші операційні витрати / Subtotal  - Other operation costs  </t>
  </si>
  <si>
    <t>Місто початку відрядження / town beginning of the trip</t>
  </si>
  <si>
    <t>Вартість одиниці (квитка / км ) /cost for the unit (ticket / km) of measurement, $ USD</t>
  </si>
  <si>
    <t>Сума/Amount, $ USD</t>
  </si>
  <si>
    <t>Кількість заходів / Number of events</t>
  </si>
  <si>
    <t>Кількість учасників заходу / Number of participants per event</t>
  </si>
  <si>
    <t xml:space="preserve">Проізд учасників / Participants travel: </t>
  </si>
  <si>
    <t xml:space="preserve">Харчування учасників / Food for participants </t>
  </si>
  <si>
    <t>Оренда приміщення на один тренінг / Renting premises for one training</t>
  </si>
  <si>
    <t>Тривалість заходу (дні) / Duration (days)</t>
  </si>
  <si>
    <t xml:space="preserve">Роздаткові матеріали  для учасників заходу  / Materials (hand-outs) for the participants </t>
  </si>
  <si>
    <t xml:space="preserve">Проживання тренерів / Trainers accommodation: __ trainers*___days*___$rate </t>
  </si>
  <si>
    <t xml:space="preserve">Проживання учасників / Participants accommodation: __ participants*___days*___$rate </t>
  </si>
  <si>
    <t>Кількість тренерів заходу / Number of trainers per event</t>
  </si>
  <si>
    <t xml:space="preserve">Проїзд тренерів (ПІБ) / Travel of trainers (Trainers Names): </t>
  </si>
  <si>
    <t>Гонорари тренерів (ПІБ тренерів)  / Trainers' remuneration (Trainers Names): __ trainers*___days*___$rate</t>
  </si>
  <si>
    <t>Cost for 1 event</t>
  </si>
  <si>
    <t xml:space="preserve">I.  Personnel (Labor) </t>
  </si>
  <si>
    <t>For example / Наприклад: Communications Expert - Ivanov Ivan, Private entrepreneur / Експерт з комунікацій -  Іванов Іван Іванович, ФОП</t>
  </si>
  <si>
    <t xml:space="preserve">hour/час </t>
  </si>
  <si>
    <r>
      <t xml:space="preserve">Title in project team, Name, employment status in the Subgrant / Посада в проекті (якщо людина в штаті - додати посаду в організації), ПІБ, статус трудових відносин в проекті
</t>
    </r>
    <r>
      <rPr>
        <i/>
        <sz val="10"/>
        <rFont val="Arial"/>
        <family val="2"/>
      </rPr>
      <t xml:space="preserve">For example / Наприклад: Програмний керівник - виконавчий директор організації - І.М.Іванова, трудова угода / Project Head - Head of the organization I.M.Ivanova, under an employment contract  </t>
    </r>
  </si>
  <si>
    <t>For example / Наприклад: Accountant - Ivanov Ivan, Private entrepreneur / Бухгалтер Іванов Іван, ФОП</t>
  </si>
  <si>
    <t>2</t>
  </si>
  <si>
    <t>Cost Share / Зустрічний внесок</t>
  </si>
  <si>
    <t>3</t>
  </si>
  <si>
    <t>4</t>
  </si>
  <si>
    <t>5</t>
  </si>
  <si>
    <r>
      <t xml:space="preserve">Відстань, км </t>
    </r>
    <r>
      <rPr>
        <b/>
        <u val="single"/>
        <sz val="9"/>
        <rFont val="Arial"/>
        <family val="2"/>
      </rPr>
      <t>(для поїздок автомобілем)</t>
    </r>
    <r>
      <rPr>
        <b/>
        <sz val="9"/>
        <rFont val="Arial"/>
        <family val="2"/>
      </rPr>
      <t xml:space="preserve">  на / Distance, km (for travel by car)</t>
    </r>
  </si>
  <si>
    <t xml:space="preserve">квіток /ticket </t>
  </si>
  <si>
    <t xml:space="preserve">км / km </t>
  </si>
  <si>
    <t>9=(5)*7*8</t>
  </si>
  <si>
    <t>х</t>
  </si>
  <si>
    <t xml:space="preserve">* Можете додавати необхідні рядки в межах тренінгів та додати необхідну кількість заходів </t>
  </si>
  <si>
    <t>For example / Наприклад: Community Economic Development Consultant - Ivanсovа Ivanа, Private entrepreneur / Консультант з питань економісного розвитку громад-  Іванцова Івана Петрівна, ФОП</t>
  </si>
  <si>
    <t>а) Поїздом, автобусом / a) By train, bus</t>
  </si>
  <si>
    <t>б) Поїздки автомобілем / b)  Travels by car</t>
  </si>
  <si>
    <t>діб/days</t>
  </si>
  <si>
    <t xml:space="preserve"> IX. Other operation costs  / Інші операційні витрати (витрати на оренду та утримання офісу, канцтовари, банківські витрати тощо)</t>
  </si>
  <si>
    <t xml:space="preserve">Cost-extension Proposal 
</t>
  </si>
  <si>
    <t xml:space="preserve">До цього розділу відноситься вартість послуг проектного персоналу, який безпосередньо займається проектними заходами. 
Важливо: якщо організація виконує декілька проектів та керівник, головний бухгалтер організації плануються в якості членів команди субгранту, необхідно додати та обґрунтувати в Нотатках до бюджету відсоток, за яким розраховуються закладена в цей бюджет частка. </t>
  </si>
  <si>
    <t>в) Добові - Проживання / c) Per diem = accommodation</t>
  </si>
  <si>
    <t>Якщо члени команди субгранту будуть працювати за трудовими угодами або угодами ЦПХ, нарахування ЄСВ на ФОТ заноситься до статті Fringe Benefits / Нарахування ЄСВ (22%).</t>
  </si>
  <si>
    <t>Див. більше деталей про захід в Технічній заявці,  №  Робочого плану____</t>
  </si>
  <si>
    <t>See more details in Technical Application, № Work Plan____</t>
  </si>
  <si>
    <t>* Всі суми в таблиці бюджету наведені як приклад для заповнення / Аll amounts in the budget table are given as an example to fill in</t>
  </si>
  <si>
    <t>Example filling: Program manager - executive director of the organization - I.M. Ivanova, labor agreement 
Unit cost (column 2) - salary according to scale = $ 600. 
Unit of measure (column 3) - month Employment (column 4) = 60% 
Number of units (column 5) = 18 months</t>
  </si>
  <si>
    <t>Example filling: Accountant - Ivanov Ivan, Private entrepreneur
 Unit Cost (column 2) - remuneration per month = $ 500.
 The unit of measure (column 3) is month = month. 
Employment (column 4) = 60% 
Number of units (column 5) = 18 months</t>
  </si>
  <si>
    <t xml:space="preserve">Example filling: Community Economic Development Consultant -  Expert - Ivanov Ivan, Private entrepreneur 
Unit Cost (column 2) – rate per day = $5/hour 
Unit of measure (column 3) - hour 
Employment (column 4) = nothing put
 Number of units (column 5) = 240 hours 
</t>
  </si>
  <si>
    <t>Example filling: Community Economic Development Consultant - Ivanсovа Ivanа, Private entrepreneur 
Unit Cost (column 2) – rate per day = $35/day 
Unit of measure (column 3) - day 
 Employment (column 4) = nothing put 
Number of units (column 5) = 12 days</t>
  </si>
  <si>
    <r>
      <t xml:space="preserve">Приклад заповненення: 
Програмний керівник - виконавчий директор організації - І.М.Іванова, трудова угода
</t>
    </r>
    <r>
      <rPr>
        <b/>
        <sz val="9"/>
        <rFont val="Arial"/>
        <family val="2"/>
      </rPr>
      <t xml:space="preserve">Вартість одиниці </t>
    </r>
    <r>
      <rPr>
        <sz val="9"/>
        <rFont val="Arial"/>
        <family val="2"/>
      </rPr>
      <t>(колонка 2)</t>
    </r>
    <r>
      <rPr>
        <b/>
        <sz val="9"/>
        <rFont val="Arial"/>
        <family val="2"/>
      </rPr>
      <t xml:space="preserve"> </t>
    </r>
    <r>
      <rPr>
        <sz val="9"/>
        <rFont val="Arial"/>
        <family val="2"/>
      </rPr>
      <t xml:space="preserve">- розмір зарплати за штатним розписом = 600 дол.
</t>
    </r>
    <r>
      <rPr>
        <b/>
        <sz val="9"/>
        <rFont val="Arial"/>
        <family val="2"/>
      </rPr>
      <t>Одиниця виміру</t>
    </r>
    <r>
      <rPr>
        <sz val="9"/>
        <rFont val="Arial"/>
        <family val="2"/>
      </rPr>
      <t xml:space="preserve"> (колонка 3) - місяць 
</t>
    </r>
    <r>
      <rPr>
        <b/>
        <sz val="9"/>
        <rFont val="Arial"/>
        <family val="2"/>
      </rPr>
      <t xml:space="preserve">Обсяг зайнятості </t>
    </r>
    <r>
      <rPr>
        <sz val="9"/>
        <rFont val="Arial"/>
        <family val="2"/>
      </rPr>
      <t>(колонка 4)</t>
    </r>
    <r>
      <rPr>
        <b/>
        <sz val="9"/>
        <rFont val="Arial"/>
        <family val="2"/>
      </rPr>
      <t xml:space="preserve"> </t>
    </r>
    <r>
      <rPr>
        <sz val="9"/>
        <rFont val="Arial"/>
        <family val="2"/>
      </rPr>
      <t xml:space="preserve">= 60%
</t>
    </r>
    <r>
      <rPr>
        <b/>
        <sz val="9"/>
        <rFont val="Arial"/>
        <family val="2"/>
      </rPr>
      <t xml:space="preserve">Кількість одиниць </t>
    </r>
    <r>
      <rPr>
        <sz val="9"/>
        <rFont val="Arial"/>
        <family val="2"/>
      </rPr>
      <t>(колонка 5)</t>
    </r>
    <r>
      <rPr>
        <b/>
        <sz val="9"/>
        <rFont val="Arial"/>
        <family val="2"/>
      </rPr>
      <t xml:space="preserve"> = </t>
    </r>
    <r>
      <rPr>
        <sz val="9"/>
        <rFont val="Arial"/>
        <family val="2"/>
      </rPr>
      <t xml:space="preserve">18 місяців
</t>
    </r>
  </si>
  <si>
    <r>
      <t xml:space="preserve">Приклад заповненення: 
Accountant - Ivanov Ivan, Private entrepreneur 
</t>
    </r>
    <r>
      <rPr>
        <b/>
        <sz val="9"/>
        <rFont val="Arial"/>
        <family val="2"/>
      </rPr>
      <t xml:space="preserve">Вартість одиниці </t>
    </r>
    <r>
      <rPr>
        <sz val="9"/>
        <rFont val="Arial"/>
        <family val="2"/>
      </rPr>
      <t>(колонка 2)</t>
    </r>
    <r>
      <rPr>
        <b/>
        <sz val="9"/>
        <rFont val="Arial"/>
        <family val="2"/>
      </rPr>
      <t xml:space="preserve"> </t>
    </r>
    <r>
      <rPr>
        <sz val="9"/>
        <rFont val="Arial"/>
        <family val="2"/>
      </rPr>
      <t xml:space="preserve">- розмір зарплати/винагороди на місяць = 500 дол.
</t>
    </r>
    <r>
      <rPr>
        <b/>
        <sz val="9"/>
        <rFont val="Arial"/>
        <family val="2"/>
      </rPr>
      <t>Одиниця виміру</t>
    </r>
    <r>
      <rPr>
        <sz val="9"/>
        <rFont val="Arial"/>
        <family val="2"/>
      </rPr>
      <t xml:space="preserve"> (колонка 3) - місяць або година = місяць.
</t>
    </r>
    <r>
      <rPr>
        <b/>
        <sz val="9"/>
        <rFont val="Arial"/>
        <family val="2"/>
      </rPr>
      <t xml:space="preserve">Обсяг зайнятості </t>
    </r>
    <r>
      <rPr>
        <sz val="9"/>
        <rFont val="Arial"/>
        <family val="2"/>
      </rPr>
      <t>(колонка 4)</t>
    </r>
    <r>
      <rPr>
        <b/>
        <sz val="9"/>
        <rFont val="Arial"/>
        <family val="2"/>
      </rPr>
      <t xml:space="preserve"> </t>
    </r>
    <r>
      <rPr>
        <sz val="9"/>
        <rFont val="Arial"/>
        <family val="2"/>
      </rPr>
      <t xml:space="preserve">= 60%
</t>
    </r>
    <r>
      <rPr>
        <b/>
        <sz val="9"/>
        <rFont val="Arial"/>
        <family val="2"/>
      </rPr>
      <t xml:space="preserve">Кількість одиниць </t>
    </r>
    <r>
      <rPr>
        <sz val="9"/>
        <rFont val="Arial"/>
        <family val="2"/>
      </rPr>
      <t>(колонка 5)</t>
    </r>
    <r>
      <rPr>
        <b/>
        <sz val="9"/>
        <rFont val="Arial"/>
        <family val="2"/>
      </rPr>
      <t xml:space="preserve"> = </t>
    </r>
    <r>
      <rPr>
        <sz val="9"/>
        <rFont val="Arial"/>
        <family val="2"/>
      </rPr>
      <t xml:space="preserve">18 місяців
</t>
    </r>
  </si>
  <si>
    <r>
      <t xml:space="preserve">Приклад заповненення: 
Community Economic Development Consultant -  Communications Expert - Ivanov Ivan, Private entrepreneur 
</t>
    </r>
    <r>
      <rPr>
        <b/>
        <sz val="9"/>
        <rFont val="Arial"/>
        <family val="2"/>
      </rPr>
      <t xml:space="preserve">Вартість одиниці </t>
    </r>
    <r>
      <rPr>
        <sz val="9"/>
        <rFont val="Arial"/>
        <family val="2"/>
      </rPr>
      <t>(колонка 2)</t>
    </r>
    <r>
      <rPr>
        <b/>
        <sz val="9"/>
        <rFont val="Arial"/>
        <family val="2"/>
      </rPr>
      <t xml:space="preserve"> </t>
    </r>
    <r>
      <rPr>
        <sz val="9"/>
        <rFont val="Arial"/>
        <family val="2"/>
      </rPr>
      <t xml:space="preserve">- ставка за день = 5 дол./за годину
</t>
    </r>
    <r>
      <rPr>
        <b/>
        <sz val="9"/>
        <rFont val="Arial"/>
        <family val="2"/>
      </rPr>
      <t>Одиниця виміру</t>
    </r>
    <r>
      <rPr>
        <sz val="9"/>
        <rFont val="Arial"/>
        <family val="2"/>
      </rPr>
      <t xml:space="preserve"> (колонка 3) -  година
</t>
    </r>
    <r>
      <rPr>
        <b/>
        <sz val="9"/>
        <rFont val="Arial"/>
        <family val="2"/>
      </rPr>
      <t xml:space="preserve">Обсяг зайнятості </t>
    </r>
    <r>
      <rPr>
        <sz val="9"/>
        <rFont val="Arial"/>
        <family val="2"/>
      </rPr>
      <t>(колонка 4)</t>
    </r>
    <r>
      <rPr>
        <b/>
        <sz val="9"/>
        <rFont val="Arial"/>
        <family val="2"/>
      </rPr>
      <t xml:space="preserve"> </t>
    </r>
    <r>
      <rPr>
        <sz val="9"/>
        <rFont val="Arial"/>
        <family val="2"/>
      </rPr>
      <t xml:space="preserve">= нічого не ставиться
</t>
    </r>
    <r>
      <rPr>
        <b/>
        <sz val="9"/>
        <rFont val="Arial"/>
        <family val="2"/>
      </rPr>
      <t xml:space="preserve">Кількість одиниць </t>
    </r>
    <r>
      <rPr>
        <sz val="9"/>
        <rFont val="Arial"/>
        <family val="2"/>
      </rPr>
      <t>(колонка 5)</t>
    </r>
    <r>
      <rPr>
        <b/>
        <sz val="9"/>
        <rFont val="Arial"/>
        <family val="2"/>
      </rPr>
      <t xml:space="preserve"> = </t>
    </r>
    <r>
      <rPr>
        <sz val="9"/>
        <rFont val="Arial"/>
        <family val="2"/>
      </rPr>
      <t xml:space="preserve">240 годин
</t>
    </r>
  </si>
  <si>
    <r>
      <t xml:space="preserve">Приклад заповненення: 
Community Economic Development Consultant - Ivanсovа Ivanа, Private entrepreneur 
</t>
    </r>
    <r>
      <rPr>
        <b/>
        <sz val="9"/>
        <rFont val="Arial"/>
        <family val="2"/>
      </rPr>
      <t xml:space="preserve">Вартість одиниці </t>
    </r>
    <r>
      <rPr>
        <sz val="9"/>
        <rFont val="Arial"/>
        <family val="2"/>
      </rPr>
      <t>(колонка 2)</t>
    </r>
    <r>
      <rPr>
        <b/>
        <sz val="9"/>
        <rFont val="Arial"/>
        <family val="2"/>
      </rPr>
      <t xml:space="preserve"> </t>
    </r>
    <r>
      <rPr>
        <sz val="9"/>
        <rFont val="Arial"/>
        <family val="2"/>
      </rPr>
      <t xml:space="preserve">- ставка за день = 35 дол./за день
</t>
    </r>
    <r>
      <rPr>
        <b/>
        <sz val="9"/>
        <rFont val="Arial"/>
        <family val="2"/>
      </rPr>
      <t>Одиниця виміру</t>
    </r>
    <r>
      <rPr>
        <sz val="9"/>
        <rFont val="Arial"/>
        <family val="2"/>
      </rPr>
      <t xml:space="preserve"> (колонка 3) - день або година
</t>
    </r>
    <r>
      <rPr>
        <b/>
        <sz val="9"/>
        <rFont val="Arial"/>
        <family val="2"/>
      </rPr>
      <t xml:space="preserve">Обсяг зайнятості </t>
    </r>
    <r>
      <rPr>
        <sz val="9"/>
        <rFont val="Arial"/>
        <family val="2"/>
      </rPr>
      <t>(колонка 4)</t>
    </r>
    <r>
      <rPr>
        <b/>
        <sz val="9"/>
        <rFont val="Arial"/>
        <family val="2"/>
      </rPr>
      <t xml:space="preserve"> </t>
    </r>
    <r>
      <rPr>
        <sz val="9"/>
        <rFont val="Arial"/>
        <family val="2"/>
      </rPr>
      <t xml:space="preserve">= нічого не ставиться
</t>
    </r>
    <r>
      <rPr>
        <b/>
        <sz val="9"/>
        <rFont val="Arial"/>
        <family val="2"/>
      </rPr>
      <t xml:space="preserve">Кількість одиниць </t>
    </r>
    <r>
      <rPr>
        <sz val="9"/>
        <rFont val="Arial"/>
        <family val="2"/>
      </rPr>
      <t>(колонка 5)</t>
    </r>
    <r>
      <rPr>
        <b/>
        <sz val="9"/>
        <rFont val="Arial"/>
        <family val="2"/>
      </rPr>
      <t xml:space="preserve"> = </t>
    </r>
    <r>
      <rPr>
        <sz val="9"/>
        <rFont val="Arial"/>
        <family val="2"/>
      </rPr>
      <t xml:space="preserve">12 днів
</t>
    </r>
  </si>
  <si>
    <t>x</t>
  </si>
  <si>
    <t>Сума заявки/Application amount</t>
  </si>
  <si>
    <t>Travel, Transportation &amp; Per Diem / Відрядження та добові</t>
  </si>
  <si>
    <t xml:space="preserve">“Voice of Community in Local Development” </t>
  </si>
  <si>
    <t>October 2023 - March 2025</t>
  </si>
  <si>
    <t>Name of CSO / Назва організації</t>
  </si>
  <si>
    <t xml:space="preserve">
* You can add the necessary budget lines within the trainings and add the required number of activities</t>
  </si>
  <si>
    <t xml:space="preserve">До цього розділу відносяться витрати на оплату експертних послуг, наданих консультантами. </t>
  </si>
  <si>
    <t xml:space="preserve">Заповнюється, якщо в завданнях проекту є видача мінігрантів локальним громадським організаціям або ініціативним групам громадян. </t>
  </si>
  <si>
    <t>1. Зарплати</t>
  </si>
  <si>
    <t>2. Fringe Benefits / Нарахування ЄСВ (22%)</t>
  </si>
  <si>
    <t>3. Консультанти</t>
  </si>
  <si>
    <t>4. Відрядження</t>
  </si>
  <si>
    <t>5. Обладнання та матеріали</t>
  </si>
  <si>
    <t>6. Регрантинг</t>
  </si>
  <si>
    <t>7. Тренінги, зустрічі</t>
  </si>
  <si>
    <t>8. Інші прямі витрати</t>
  </si>
  <si>
    <t xml:space="preserve">9. Інші операційні витрати </t>
  </si>
  <si>
    <t>Консультант - угода ЦПХ + ЄСВ (ставка за годину/день * 1.22) - civil law agreement +Single social contribution</t>
  </si>
  <si>
    <t>II.  Fringe Benefits / Нарахування ЄСВ Single social contribution (22%)</t>
  </si>
  <si>
    <r>
      <t xml:space="preserve">Приклад заповненення: 
 Consultant SMM - Ivanсovа Yanа, civil law agreement 
</t>
    </r>
    <r>
      <rPr>
        <b/>
        <sz val="9"/>
        <rFont val="Arial"/>
        <family val="2"/>
      </rPr>
      <t xml:space="preserve">Вартість одиниці </t>
    </r>
    <r>
      <rPr>
        <sz val="9"/>
        <rFont val="Arial"/>
        <family val="2"/>
      </rPr>
      <t>(колонка 2)</t>
    </r>
    <r>
      <rPr>
        <b/>
        <sz val="9"/>
        <rFont val="Arial"/>
        <family val="2"/>
      </rPr>
      <t xml:space="preserve"> </t>
    </r>
    <r>
      <rPr>
        <sz val="9"/>
        <rFont val="Arial"/>
        <family val="2"/>
      </rPr>
      <t xml:space="preserve">- ставка за годину = 5 дол./за день * 1.22 ЄСВ = 6.10 дол
</t>
    </r>
    <r>
      <rPr>
        <b/>
        <sz val="9"/>
        <rFont val="Arial"/>
        <family val="2"/>
      </rPr>
      <t>Одиниця виміру</t>
    </r>
    <r>
      <rPr>
        <sz val="9"/>
        <rFont val="Arial"/>
        <family val="2"/>
      </rPr>
      <t xml:space="preserve"> (колонка 3) - година
</t>
    </r>
    <r>
      <rPr>
        <b/>
        <sz val="9"/>
        <rFont val="Arial"/>
        <family val="2"/>
      </rPr>
      <t xml:space="preserve">Обсяг зайнятості </t>
    </r>
    <r>
      <rPr>
        <sz val="9"/>
        <rFont val="Arial"/>
        <family val="2"/>
      </rPr>
      <t>(колонка 4)</t>
    </r>
    <r>
      <rPr>
        <b/>
        <sz val="9"/>
        <rFont val="Arial"/>
        <family val="2"/>
      </rPr>
      <t xml:space="preserve"> </t>
    </r>
    <r>
      <rPr>
        <sz val="9"/>
        <rFont val="Arial"/>
        <family val="2"/>
      </rPr>
      <t xml:space="preserve">= нічого не ставиться
</t>
    </r>
    <r>
      <rPr>
        <b/>
        <sz val="9"/>
        <rFont val="Arial"/>
        <family val="2"/>
      </rPr>
      <t xml:space="preserve">Кількість одиниць </t>
    </r>
    <r>
      <rPr>
        <sz val="9"/>
        <rFont val="Arial"/>
        <family val="2"/>
      </rPr>
      <t>(колонка 5)</t>
    </r>
    <r>
      <rPr>
        <b/>
        <sz val="9"/>
        <rFont val="Arial"/>
        <family val="2"/>
      </rPr>
      <t xml:space="preserve"> = </t>
    </r>
    <r>
      <rPr>
        <sz val="9"/>
        <rFont val="Arial"/>
        <family val="2"/>
      </rPr>
      <t xml:space="preserve">200 годин
</t>
    </r>
  </si>
  <si>
    <t>Example filling: 
Consultant SMM - Ivanсovа Yanа, civil law agreement 
Unit Cost (column 2) – rate per hour = $5/day * 1.22 SSC = $6.10
Unit of measure (column 3) - hour
Employment (column 4) = nothing put
Number of units (column 5) = 200 hours</t>
  </si>
  <si>
    <t xml:space="preserve">Поточні витрату для утримання та функціонування офісу проекту (банківські, оренда, канцтовари).  
Важливо: якщо організація виконує декілька проектів, для загальногосподарських витрат, необхідно в Нотатках до бюджету додати та обґрунтувати відсоток, за яким розраховуються закладена в цей бюджет частка (підхід до розподілу). Приклад таких загальногосподарських витрат: оренда офісу, інтернет тощо. </t>
  </si>
  <si>
    <t xml:space="preserve">До цього розділу входять всі витрати, пов'язані з організацією та проведенням заходів, семінарів тощо. Відрядження членів команди субгранту (стаття витрат 1. Персонал) сюди не включаються. Витрати на такі поїздки відображаються в статті витрат №4 Відрядження. </t>
  </si>
  <si>
    <t>До даного розділу входять витрати на відрядження та транспортні витрати персоналу або консультантів, котрі імплментують проєкт та виконують управлінські функції.  В межах статті покриваються тільки ті витрати на відрядження, що безпосередньо пов'язані з виконанням запропонованого проекту. 
Добові та витрати на проживання для штатних працівників нараховуються та компенсуються згідно з українським законодавством. Для членів команди, які працюють в проекті в статусі ФОП, витрати на добові та проживання компенсуються за внутрішніми політиками організації з врахуванням вимог українського законодавства.
Витрати на проїзд тренерів, які задіяні в проведенні заходів/тренінгів відображаються в статті 7 Тренінги, зустрічі</t>
  </si>
  <si>
    <t>Сюди входять витрати на обладнання, необхідне організації для реалізації проєкту.</t>
  </si>
  <si>
    <t>№ RFA-CE-2023-11-06</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</si>
</sst>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quot;$&quot;#,##0"/>
    <numFmt numFmtId="197" formatCode="0.0%"/>
    <numFmt numFmtId="198" formatCode="0.0"/>
    <numFmt numFmtId="199" formatCode="00"/>
    <numFmt numFmtId="200" formatCode="&quot;On&quot;;&quot;On&quot;;&quot;Off&quot;"/>
    <numFmt numFmtId="201" formatCode="0_);[Red]\(0\)"/>
    <numFmt numFmtId="202" formatCode="mmm\ \'yy"/>
    <numFmt numFmtId="203" formatCode="&quot;$&quot;#,##0;[Red]&quot;$&quot;#,##0"/>
    <numFmt numFmtId="204" formatCode="&quot;$&quot;#,##0.0_);[Red]\(&quot;$&quot;#,##0.0\)"/>
    <numFmt numFmtId="205" formatCode="#,##0.00;[Red]#,##0.00"/>
    <numFmt numFmtId="206" formatCode="&quot;$&quot;#,##0.00"/>
    <numFmt numFmtId="207" formatCode="&quot;$&quot;#,##0.00;[Red]&quot;$&quot;#,##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FC19]d\ mmmm\ yyyy\ &quot;г.&quot;"/>
    <numFmt numFmtId="213" formatCode="#,##0.00\ &quot;₽&quot;"/>
    <numFmt numFmtId="214" formatCode="#,##0.0;[Red]#,##0.0"/>
    <numFmt numFmtId="215" formatCode="&quot;Yes&quot;;&quot;Yes&quot;;&quot;No&quot;"/>
    <numFmt numFmtId="216" formatCode="&quot;True&quot;;&quot;True&quot;;&quot;False&quot;"/>
    <numFmt numFmtId="217" formatCode="[$€-2]\ #,##0.00_);[Red]\([$€-2]\ #,##0.00\)"/>
    <numFmt numFmtId="218" formatCode="[$-409]dddd\,\ mmmm\ d\,\ yyyy"/>
  </numFmts>
  <fonts count="56">
    <font>
      <sz val="10"/>
      <name val="Arial"/>
      <family val="0"/>
    </font>
    <font>
      <sz val="11"/>
      <color indexed="8"/>
      <name val="Calibri"/>
      <family val="2"/>
    </font>
    <font>
      <sz val="8"/>
      <name val="Arial"/>
      <family val="2"/>
    </font>
    <font>
      <b/>
      <sz val="11"/>
      <name val="Arial"/>
      <family val="2"/>
    </font>
    <font>
      <b/>
      <sz val="9"/>
      <name val="Arial"/>
      <family val="2"/>
    </font>
    <font>
      <sz val="9"/>
      <name val="Arial"/>
      <family val="2"/>
    </font>
    <font>
      <b/>
      <u val="single"/>
      <sz val="9"/>
      <name val="Arial"/>
      <family val="2"/>
    </font>
    <font>
      <sz val="11"/>
      <name val="Arial"/>
      <family val="2"/>
    </font>
    <font>
      <b/>
      <sz val="10"/>
      <name val="Arial"/>
      <family val="2"/>
    </font>
    <font>
      <sz val="10"/>
      <name val="Helv"/>
      <family val="0"/>
    </font>
    <font>
      <sz val="9"/>
      <color indexed="12"/>
      <name val="Arial"/>
      <family val="2"/>
    </font>
    <font>
      <b/>
      <sz val="9"/>
      <color indexed="12"/>
      <name val="Arial"/>
      <family val="2"/>
    </font>
    <font>
      <sz val="11"/>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
      <color indexed="12"/>
      <name val="Helv"/>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9"/>
      <color indexed="12"/>
      <name val="Arial"/>
      <family val="2"/>
    </font>
    <font>
      <b/>
      <sz val="12"/>
      <name val="Arial"/>
      <family val="2"/>
    </font>
    <font>
      <sz val="9"/>
      <name val="Tahoma"/>
      <family val="2"/>
    </font>
    <font>
      <sz val="12"/>
      <name val="Arial"/>
      <family val="2"/>
    </font>
    <font>
      <b/>
      <sz val="9"/>
      <name val="Tahoma"/>
      <family val="2"/>
    </font>
    <font>
      <i/>
      <sz val="10"/>
      <name val="Arial"/>
      <family val="2"/>
    </font>
    <font>
      <i/>
      <sz val="9"/>
      <name val="Arial"/>
      <family val="2"/>
    </font>
    <font>
      <u val="single"/>
      <sz val="10"/>
      <color indexed="12"/>
      <name val="Arial"/>
      <family val="2"/>
    </font>
    <font>
      <u val="single"/>
      <sz val="10"/>
      <color indexed="20"/>
      <name val="Arial"/>
      <family val="2"/>
    </font>
    <font>
      <sz val="10"/>
      <color indexed="63"/>
      <name val="Arial"/>
      <family val="2"/>
    </font>
    <font>
      <sz val="9"/>
      <color indexed="8"/>
      <name val="Arial"/>
      <family val="2"/>
    </font>
    <font>
      <b/>
      <sz val="9"/>
      <color indexed="56"/>
      <name val="Arial"/>
      <family val="2"/>
    </font>
    <font>
      <b/>
      <sz val="11"/>
      <color indexed="56"/>
      <name val="Arial"/>
      <family val="2"/>
    </font>
    <font>
      <sz val="10"/>
      <color indexed="56"/>
      <name val="Arial"/>
      <family val="2"/>
    </font>
    <font>
      <sz val="11"/>
      <color indexed="56"/>
      <name val="Arial"/>
      <family val="2"/>
    </font>
    <font>
      <b/>
      <sz val="10"/>
      <color indexed="10"/>
      <name val="Arial"/>
      <family val="2"/>
    </font>
    <font>
      <u val="single"/>
      <sz val="10"/>
      <color theme="11"/>
      <name val="Arial"/>
      <family val="2"/>
    </font>
    <font>
      <u val="single"/>
      <sz val="10"/>
      <color theme="10"/>
      <name val="Arial"/>
      <family val="2"/>
    </font>
    <font>
      <sz val="10"/>
      <color rgb="FF212121"/>
      <name val="Arial"/>
      <family val="2"/>
    </font>
    <font>
      <sz val="9"/>
      <color rgb="FF000000"/>
      <name val="Arial"/>
      <family val="2"/>
    </font>
    <font>
      <b/>
      <sz val="9"/>
      <color theme="3"/>
      <name val="Arial"/>
      <family val="2"/>
    </font>
    <font>
      <b/>
      <sz val="11"/>
      <color theme="3"/>
      <name val="Arial"/>
      <family val="2"/>
    </font>
    <font>
      <sz val="10"/>
      <color theme="3"/>
      <name val="Arial"/>
      <family val="2"/>
    </font>
    <font>
      <sz val="11"/>
      <color theme="3"/>
      <name val="Arial"/>
      <family val="2"/>
    </font>
    <font>
      <b/>
      <sz val="10"/>
      <color rgb="FFFF0000"/>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2"/>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medium"/>
      <bottom/>
    </border>
    <border>
      <left/>
      <right style="medium"/>
      <top style="medium"/>
      <bottom/>
    </border>
    <border>
      <left/>
      <right style="medium"/>
      <top/>
      <bottom/>
    </border>
    <border>
      <left style="thin"/>
      <right style="thin"/>
      <top style="thin"/>
      <bottom style="thin"/>
    </border>
    <border>
      <left/>
      <right/>
      <top style="medium"/>
      <bottom style="medium"/>
    </border>
    <border>
      <left style="medium"/>
      <right/>
      <top style="medium"/>
      <bottom style="medium"/>
    </border>
    <border>
      <left style="medium"/>
      <right style="medium"/>
      <top/>
      <bottom/>
    </border>
    <border>
      <left/>
      <right style="medium"/>
      <top style="medium"/>
      <bottom style="medium"/>
    </border>
    <border>
      <left style="medium"/>
      <right style="medium"/>
      <top style="medium"/>
      <bottom style="medium"/>
    </border>
    <border>
      <left style="medium"/>
      <right/>
      <top style="medium"/>
      <bottom/>
    </border>
    <border>
      <left style="medium"/>
      <right/>
      <top/>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medium"/>
      <bottom style="medium"/>
    </border>
    <border>
      <left style="medium"/>
      <right style="medium"/>
      <top style="medium"/>
      <bottom/>
    </border>
    <border>
      <left>
        <color indexed="63"/>
      </left>
      <right>
        <color indexed="63"/>
      </right>
      <top/>
      <bottom style="medium"/>
    </border>
    <border>
      <left style="medium"/>
      <right style="medium"/>
      <top/>
      <bottom style="medium"/>
    </border>
    <border>
      <left>
        <color indexed="63"/>
      </left>
      <right style="thin"/>
      <top style="medium"/>
      <bottom style="medium"/>
    </border>
    <border>
      <left>
        <color indexed="63"/>
      </left>
      <right style="thin"/>
      <top/>
      <bottom style="medium"/>
    </border>
    <border>
      <left>
        <color indexed="63"/>
      </left>
      <right style="thin"/>
      <top/>
      <bottom/>
    </border>
    <border>
      <left/>
      <right style="medium"/>
      <top/>
      <bottom style="medium"/>
    </border>
    <border>
      <left style="medium"/>
      <right/>
      <top/>
      <bottom style="medium"/>
    </border>
    <border>
      <left style="thin"/>
      <right/>
      <top/>
      <bottom/>
    </border>
    <border>
      <left>
        <color indexed="63"/>
      </left>
      <right style="thin"/>
      <top style="medium"/>
      <bottom/>
    </border>
    <border>
      <left style="thin"/>
      <right style="thin"/>
      <top style="thin"/>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22" borderId="0">
      <alignment/>
      <protection/>
    </xf>
    <xf numFmtId="44"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47" fillId="0" borderId="0" applyNumberFormat="0" applyFill="0" applyBorder="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3" borderId="0" applyNumberFormat="0" applyBorder="0" applyAlignment="0" applyProtection="0"/>
    <xf numFmtId="200" fontId="9" fillId="0" borderId="0">
      <alignment/>
      <protection/>
    </xf>
    <xf numFmtId="196" fontId="9" fillId="0" borderId="0">
      <alignment/>
      <protection/>
    </xf>
    <xf numFmtId="200" fontId="9" fillId="0" borderId="0">
      <alignment/>
      <protection/>
    </xf>
    <xf numFmtId="0" fontId="0" fillId="24"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98">
    <xf numFmtId="0" fontId="0" fillId="0" borderId="0" xfId="0" applyAlignment="1">
      <alignment/>
    </xf>
    <xf numFmtId="0" fontId="4" fillId="0" borderId="0" xfId="0" applyFont="1" applyAlignment="1">
      <alignment/>
    </xf>
    <xf numFmtId="0" fontId="5" fillId="0" borderId="0" xfId="0" applyFont="1" applyAlignment="1">
      <alignment/>
    </xf>
    <xf numFmtId="196" fontId="5" fillId="0" borderId="0" xfId="0" applyNumberFormat="1" applyFont="1" applyAlignment="1">
      <alignment/>
    </xf>
    <xf numFmtId="0" fontId="7"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2" xfId="0" applyFont="1" applyBorder="1" applyAlignment="1">
      <alignment/>
    </xf>
    <xf numFmtId="6" fontId="5" fillId="0" borderId="0" xfId="0" applyNumberFormat="1" applyFont="1" applyBorder="1" applyAlignment="1">
      <alignment/>
    </xf>
    <xf numFmtId="196" fontId="5" fillId="0" borderId="12" xfId="0" applyNumberFormat="1" applyFont="1" applyBorder="1" applyAlignment="1">
      <alignment/>
    </xf>
    <xf numFmtId="1" fontId="5" fillId="0" borderId="0" xfId="0" applyNumberFormat="1" applyFont="1" applyAlignment="1">
      <alignment/>
    </xf>
    <xf numFmtId="0" fontId="3" fillId="0" borderId="0" xfId="0" applyFont="1" applyAlignment="1">
      <alignment horizontal="right"/>
    </xf>
    <xf numFmtId="0" fontId="5" fillId="0" borderId="0" xfId="0" applyFont="1" applyFill="1" applyAlignment="1">
      <alignment/>
    </xf>
    <xf numFmtId="199" fontId="5" fillId="0" borderId="0" xfId="0" applyNumberFormat="1" applyFont="1" applyAlignment="1">
      <alignment horizontal="center"/>
    </xf>
    <xf numFmtId="0" fontId="5" fillId="0" borderId="0" xfId="0" applyFont="1" applyBorder="1" applyAlignment="1">
      <alignment horizontal="center"/>
    </xf>
    <xf numFmtId="0" fontId="3" fillId="0" borderId="0" xfId="0" applyFont="1" applyBorder="1" applyAlignment="1">
      <alignment horizontal="center" vertical="center"/>
    </xf>
    <xf numFmtId="0" fontId="10" fillId="0" borderId="0" xfId="0" applyFont="1" applyFill="1" applyBorder="1" applyAlignment="1">
      <alignment horizontal="center" vertical="center" wrapText="1"/>
    </xf>
    <xf numFmtId="0" fontId="8" fillId="0" borderId="0" xfId="0" applyFont="1" applyAlignment="1">
      <alignment/>
    </xf>
    <xf numFmtId="0" fontId="10" fillId="0" borderId="0" xfId="0" applyFont="1" applyFill="1" applyAlignment="1">
      <alignment/>
    </xf>
    <xf numFmtId="0" fontId="2" fillId="0" borderId="0" xfId="0" applyFont="1" applyAlignment="1">
      <alignment/>
    </xf>
    <xf numFmtId="0" fontId="12" fillId="0" borderId="0" xfId="0" applyFont="1" applyFill="1" applyBorder="1" applyAlignment="1">
      <alignment horizontal="right"/>
    </xf>
    <xf numFmtId="0" fontId="0" fillId="0" borderId="0" xfId="0" applyFont="1" applyAlignment="1">
      <alignment/>
    </xf>
    <xf numFmtId="0" fontId="4" fillId="0" borderId="0" xfId="0" applyFont="1" applyAlignment="1">
      <alignment horizontal="center"/>
    </xf>
    <xf numFmtId="0" fontId="4" fillId="23" borderId="0" xfId="0" applyFont="1" applyFill="1" applyAlignment="1">
      <alignment/>
    </xf>
    <xf numFmtId="6" fontId="4" fillId="23" borderId="0" xfId="0" applyNumberFormat="1" applyFont="1" applyFill="1" applyAlignment="1">
      <alignment/>
    </xf>
    <xf numFmtId="0" fontId="5" fillId="0" borderId="0" xfId="0" applyFont="1" applyFill="1" applyBorder="1" applyAlignment="1">
      <alignment/>
    </xf>
    <xf numFmtId="0" fontId="4" fillId="0" borderId="0" xfId="0" applyFont="1" applyFill="1" applyAlignment="1">
      <alignment/>
    </xf>
    <xf numFmtId="0" fontId="5" fillId="0" borderId="0" xfId="0" applyFont="1" applyFill="1" applyAlignment="1">
      <alignment/>
    </xf>
    <xf numFmtId="49" fontId="4" fillId="0" borderId="0" xfId="0" applyNumberFormat="1" applyFont="1" applyFill="1" applyAlignment="1">
      <alignment horizontal="center"/>
    </xf>
    <xf numFmtId="49" fontId="5" fillId="0" borderId="0" xfId="0" applyNumberFormat="1" applyFont="1" applyFill="1" applyAlignment="1">
      <alignment horizontal="center"/>
    </xf>
    <xf numFmtId="0" fontId="3" fillId="0" borderId="0" xfId="0" applyFont="1" applyFill="1" applyAlignment="1">
      <alignment/>
    </xf>
    <xf numFmtId="0" fontId="8" fillId="0" borderId="0" xfId="0" applyFont="1" applyFill="1" applyBorder="1" applyAlignment="1">
      <alignment/>
    </xf>
    <xf numFmtId="49" fontId="8" fillId="0" borderId="0" xfId="0" applyNumberFormat="1" applyFont="1" applyFill="1" applyBorder="1" applyAlignment="1">
      <alignment horizontal="left"/>
    </xf>
    <xf numFmtId="0" fontId="4" fillId="0" borderId="0" xfId="0" applyFont="1" applyFill="1" applyBorder="1" applyAlignment="1">
      <alignment/>
    </xf>
    <xf numFmtId="49" fontId="6" fillId="0" borderId="0" xfId="0" applyNumberFormat="1" applyFont="1" applyFill="1" applyBorder="1" applyAlignment="1">
      <alignment horizontal="center"/>
    </xf>
    <xf numFmtId="38" fontId="5" fillId="0" borderId="0" xfId="0" applyNumberFormat="1" applyFont="1" applyBorder="1" applyAlignment="1">
      <alignment/>
    </xf>
    <xf numFmtId="9" fontId="5" fillId="0" borderId="13" xfId="0" applyNumberFormat="1" applyFont="1" applyFill="1" applyBorder="1" applyAlignment="1">
      <alignment horizontal="center"/>
    </xf>
    <xf numFmtId="37" fontId="5" fillId="0" borderId="13" xfId="0" applyNumberFormat="1" applyFont="1" applyBorder="1" applyAlignment="1">
      <alignment horizontal="center"/>
    </xf>
    <xf numFmtId="207" fontId="5" fillId="0" borderId="13" xfId="0" applyNumberFormat="1" applyFont="1" applyBorder="1" applyAlignment="1">
      <alignment horizontal="center"/>
    </xf>
    <xf numFmtId="0" fontId="8"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xf>
    <xf numFmtId="0" fontId="0" fillId="0" borderId="13" xfId="0" applyFont="1" applyBorder="1" applyAlignment="1">
      <alignment/>
    </xf>
    <xf numFmtId="0" fontId="0" fillId="0" borderId="13" xfId="0" applyFont="1" applyFill="1" applyBorder="1" applyAlignment="1">
      <alignment/>
    </xf>
    <xf numFmtId="0" fontId="8" fillId="0" borderId="13" xfId="0" applyFont="1" applyFill="1" applyBorder="1" applyAlignment="1">
      <alignment vertical="center"/>
    </xf>
    <xf numFmtId="0" fontId="8" fillId="0" borderId="13" xfId="0" applyFont="1" applyFill="1" applyBorder="1" applyAlignment="1">
      <alignment/>
    </xf>
    <xf numFmtId="0" fontId="0" fillId="0" borderId="13" xfId="0" applyFont="1" applyBorder="1" applyAlignment="1">
      <alignment horizontal="center"/>
    </xf>
    <xf numFmtId="0" fontId="0" fillId="0" borderId="13" xfId="0" applyFont="1" applyBorder="1" applyAlignment="1">
      <alignment/>
    </xf>
    <xf numFmtId="196" fontId="0" fillId="0" borderId="13" xfId="0" applyNumberFormat="1" applyFont="1" applyFill="1" applyBorder="1" applyAlignment="1">
      <alignment/>
    </xf>
    <xf numFmtId="196" fontId="0" fillId="0" borderId="13" xfId="0" applyNumberFormat="1" applyFont="1" applyBorder="1" applyAlignment="1">
      <alignment horizontal="center"/>
    </xf>
    <xf numFmtId="207" fontId="0" fillId="0" borderId="13" xfId="0" applyNumberFormat="1" applyFont="1" applyBorder="1" applyAlignment="1">
      <alignment horizontal="center"/>
    </xf>
    <xf numFmtId="0" fontId="0" fillId="0" borderId="13" xfId="0" applyFont="1" applyBorder="1" applyAlignment="1">
      <alignment horizontal="center"/>
    </xf>
    <xf numFmtId="207" fontId="5" fillId="0" borderId="13" xfId="0" applyNumberFormat="1" applyFont="1" applyBorder="1" applyAlignment="1">
      <alignment horizontal="center"/>
    </xf>
    <xf numFmtId="0" fontId="5" fillId="0" borderId="13" xfId="0" applyFont="1" applyBorder="1" applyAlignment="1">
      <alignment horizontal="center"/>
    </xf>
    <xf numFmtId="201" fontId="5" fillId="0" borderId="13" xfId="0" applyNumberFormat="1" applyFont="1" applyBorder="1" applyAlignment="1">
      <alignment horizontal="center"/>
    </xf>
    <xf numFmtId="196" fontId="0" fillId="0" borderId="13" xfId="0" applyNumberFormat="1" applyFont="1" applyFill="1" applyBorder="1" applyAlignment="1">
      <alignment horizontal="center"/>
    </xf>
    <xf numFmtId="0" fontId="5" fillId="0" borderId="13" xfId="0" applyNumberFormat="1" applyFont="1" applyBorder="1" applyAlignment="1">
      <alignment horizontal="center"/>
    </xf>
    <xf numFmtId="6" fontId="0" fillId="0" borderId="13" xfId="0" applyNumberFormat="1" applyFont="1" applyBorder="1" applyAlignment="1">
      <alignment horizontal="center"/>
    </xf>
    <xf numFmtId="6" fontId="0" fillId="0" borderId="13" xfId="0" applyNumberFormat="1" applyFont="1" applyBorder="1" applyAlignment="1">
      <alignment horizontal="center"/>
    </xf>
    <xf numFmtId="0" fontId="4" fillId="0" borderId="14" xfId="0" applyFont="1" applyBorder="1" applyAlignment="1">
      <alignment/>
    </xf>
    <xf numFmtId="6" fontId="4" fillId="0" borderId="14" xfId="0" applyNumberFormat="1" applyFont="1" applyBorder="1" applyAlignment="1">
      <alignment/>
    </xf>
    <xf numFmtId="38" fontId="5" fillId="0" borderId="0" xfId="0" applyNumberFormat="1" applyFont="1" applyFill="1" applyBorder="1" applyAlignment="1">
      <alignment/>
    </xf>
    <xf numFmtId="205" fontId="5" fillId="0" borderId="13" xfId="0" applyNumberFormat="1" applyFont="1" applyFill="1" applyBorder="1" applyAlignment="1">
      <alignment horizontal="center"/>
    </xf>
    <xf numFmtId="207" fontId="5" fillId="0" borderId="13" xfId="0" applyNumberFormat="1" applyFont="1" applyFill="1" applyBorder="1" applyAlignment="1">
      <alignment horizontal="center"/>
    </xf>
    <xf numFmtId="0" fontId="4" fillId="0" borderId="0" xfId="0" applyFont="1" applyFill="1" applyAlignment="1">
      <alignment/>
    </xf>
    <xf numFmtId="0" fontId="7" fillId="0" borderId="0" xfId="0" applyFont="1" applyFill="1" applyAlignment="1">
      <alignment/>
    </xf>
    <xf numFmtId="0" fontId="4" fillId="23" borderId="15" xfId="0" applyFont="1" applyFill="1" applyBorder="1" applyAlignment="1">
      <alignment/>
    </xf>
    <xf numFmtId="49" fontId="4" fillId="23" borderId="14" xfId="0" applyNumberFormat="1" applyFont="1" applyFill="1" applyBorder="1" applyAlignment="1">
      <alignment horizontal="center"/>
    </xf>
    <xf numFmtId="196" fontId="5" fillId="0" borderId="16" xfId="0" applyNumberFormat="1" applyFont="1" applyBorder="1" applyAlignment="1">
      <alignment horizontal="center"/>
    </xf>
    <xf numFmtId="196" fontId="4" fillId="0" borderId="17" xfId="0" applyNumberFormat="1" applyFont="1" applyBorder="1" applyAlignment="1">
      <alignment/>
    </xf>
    <xf numFmtId="0" fontId="4" fillId="0" borderId="0" xfId="0" applyFont="1" applyBorder="1" applyAlignment="1">
      <alignment horizontal="center" wrapText="1"/>
    </xf>
    <xf numFmtId="0" fontId="4" fillId="0" borderId="0" xfId="0" applyFont="1" applyBorder="1" applyAlignment="1">
      <alignment horizontal="center"/>
    </xf>
    <xf numFmtId="0" fontId="4" fillId="0" borderId="12" xfId="0" applyFont="1" applyBorder="1" applyAlignment="1">
      <alignment horizontal="center"/>
    </xf>
    <xf numFmtId="207" fontId="5" fillId="0" borderId="13" xfId="0" applyNumberFormat="1" applyFont="1" applyBorder="1" applyAlignment="1">
      <alignment horizontal="center" vertical="center"/>
    </xf>
    <xf numFmtId="37" fontId="5" fillId="0" borderId="13" xfId="0" applyNumberFormat="1" applyFont="1" applyBorder="1" applyAlignment="1">
      <alignment horizontal="center" vertical="center"/>
    </xf>
    <xf numFmtId="6" fontId="5" fillId="25" borderId="13" xfId="0" applyNumberFormat="1" applyFont="1" applyFill="1" applyBorder="1" applyAlignment="1">
      <alignment horizontal="center"/>
    </xf>
    <xf numFmtId="196" fontId="4" fillId="23" borderId="18" xfId="0" applyNumberFormat="1" applyFont="1" applyFill="1" applyBorder="1" applyAlignment="1">
      <alignment horizontal="center"/>
    </xf>
    <xf numFmtId="201" fontId="5" fillId="0" borderId="13" xfId="0" applyNumberFormat="1" applyFont="1" applyFill="1" applyBorder="1" applyAlignment="1">
      <alignment horizontal="center" vertical="center"/>
    </xf>
    <xf numFmtId="205" fontId="5" fillId="0" borderId="13" xfId="0" applyNumberFormat="1" applyFont="1" applyFill="1" applyBorder="1" applyAlignment="1">
      <alignment horizontal="center" vertical="center"/>
    </xf>
    <xf numFmtId="205" fontId="5" fillId="25" borderId="13" xfId="0" applyNumberFormat="1" applyFont="1" applyFill="1" applyBorder="1" applyAlignment="1">
      <alignment horizontal="center" vertical="center"/>
    </xf>
    <xf numFmtId="201" fontId="5" fillId="25" borderId="13" xfId="0" applyNumberFormat="1" applyFont="1" applyFill="1" applyBorder="1" applyAlignment="1">
      <alignment horizontal="center" vertical="center"/>
    </xf>
    <xf numFmtId="0" fontId="0" fillId="0" borderId="0" xfId="0" applyFill="1" applyAlignment="1">
      <alignment/>
    </xf>
    <xf numFmtId="0" fontId="8" fillId="0" borderId="13" xfId="0" applyFont="1" applyBorder="1" applyAlignment="1">
      <alignment horizontal="center" vertical="center" wrapText="1"/>
    </xf>
    <xf numFmtId="2" fontId="0" fillId="0" borderId="0" xfId="0" applyNumberFormat="1" applyAlignment="1">
      <alignment/>
    </xf>
    <xf numFmtId="0" fontId="8" fillId="0" borderId="13" xfId="0" applyFont="1" applyBorder="1" applyAlignment="1">
      <alignment vertical="center"/>
    </xf>
    <xf numFmtId="0" fontId="0" fillId="0" borderId="13" xfId="0" applyBorder="1" applyAlignment="1">
      <alignment/>
    </xf>
    <xf numFmtId="0" fontId="5" fillId="0" borderId="13" xfId="0" applyFont="1" applyFill="1" applyBorder="1" applyAlignment="1">
      <alignment wrapText="1"/>
    </xf>
    <xf numFmtId="0" fontId="5" fillId="25" borderId="13" xfId="0" applyFont="1" applyFill="1" applyBorder="1" applyAlignment="1">
      <alignment horizontal="left" vertical="center" wrapText="1"/>
    </xf>
    <xf numFmtId="207" fontId="5" fillId="25" borderId="13" xfId="0" applyNumberFormat="1"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3" xfId="0" applyFont="1" applyFill="1" applyBorder="1" applyAlignment="1">
      <alignment vertical="top" wrapText="1"/>
    </xf>
    <xf numFmtId="0" fontId="5" fillId="0" borderId="13" xfId="0" applyFont="1" applyFill="1" applyBorder="1" applyAlignment="1">
      <alignment/>
    </xf>
    <xf numFmtId="0" fontId="0" fillId="0" borderId="0" xfId="0" applyFont="1" applyFill="1" applyAlignment="1">
      <alignment/>
    </xf>
    <xf numFmtId="206" fontId="3" fillId="0" borderId="0" xfId="0" applyNumberFormat="1" applyFont="1" applyAlignment="1">
      <alignment wrapText="1"/>
    </xf>
    <xf numFmtId="206" fontId="5" fillId="0" borderId="0" xfId="0" applyNumberFormat="1" applyFont="1" applyAlignment="1">
      <alignment wrapText="1"/>
    </xf>
    <xf numFmtId="206" fontId="11" fillId="0" borderId="19" xfId="0" applyNumberFormat="1" applyFont="1" applyBorder="1" applyAlignment="1">
      <alignment wrapText="1"/>
    </xf>
    <xf numFmtId="206" fontId="5" fillId="0" borderId="20" xfId="0" applyNumberFormat="1" applyFont="1" applyBorder="1" applyAlignment="1">
      <alignment wrapText="1"/>
    </xf>
    <xf numFmtId="206" fontId="4" fillId="0" borderId="15" xfId="0" applyNumberFormat="1" applyFont="1" applyBorder="1" applyAlignment="1">
      <alignment wrapText="1"/>
    </xf>
    <xf numFmtId="206" fontId="5" fillId="0" borderId="10" xfId="0" applyNumberFormat="1" applyFont="1" applyBorder="1" applyAlignment="1">
      <alignment wrapText="1"/>
    </xf>
    <xf numFmtId="206" fontId="4" fillId="23" borderId="0" xfId="0" applyNumberFormat="1" applyFont="1" applyFill="1" applyAlignment="1">
      <alignment wrapText="1"/>
    </xf>
    <xf numFmtId="206" fontId="0" fillId="0" borderId="0" xfId="0" applyNumberFormat="1" applyFont="1" applyAlignment="1">
      <alignment wrapText="1"/>
    </xf>
    <xf numFmtId="206" fontId="0" fillId="0" borderId="0" xfId="0" applyNumberFormat="1" applyAlignment="1">
      <alignment wrapText="1"/>
    </xf>
    <xf numFmtId="0" fontId="5" fillId="0" borderId="13" xfId="0" applyFont="1" applyFill="1" applyBorder="1" applyAlignment="1">
      <alignment vertical="center" wrapText="1"/>
    </xf>
    <xf numFmtId="0" fontId="3" fillId="0" borderId="0" xfId="0" applyFont="1" applyAlignment="1">
      <alignment wrapText="1"/>
    </xf>
    <xf numFmtId="0" fontId="8" fillId="0" borderId="0" xfId="0" applyFont="1" applyFill="1" applyAlignment="1">
      <alignment wrapText="1"/>
    </xf>
    <xf numFmtId="0" fontId="5" fillId="0" borderId="13" xfId="0" applyFont="1" applyBorder="1" applyAlignment="1">
      <alignment horizontal="center" wrapText="1"/>
    </xf>
    <xf numFmtId="0" fontId="5" fillId="0" borderId="0" xfId="0" applyFont="1" applyAlignment="1">
      <alignment wrapText="1"/>
    </xf>
    <xf numFmtId="0" fontId="5" fillId="0" borderId="0" xfId="0" applyFont="1" applyFill="1" applyAlignment="1">
      <alignment wrapText="1"/>
    </xf>
    <xf numFmtId="0" fontId="0" fillId="0" borderId="0" xfId="0" applyFill="1" applyAlignment="1">
      <alignment wrapText="1"/>
    </xf>
    <xf numFmtId="207" fontId="5" fillId="0" borderId="0" xfId="0" applyNumberFormat="1" applyFont="1" applyFill="1" applyAlignment="1">
      <alignment wrapText="1"/>
    </xf>
    <xf numFmtId="0" fontId="3" fillId="0" borderId="0" xfId="0" applyFont="1" applyFill="1" applyAlignment="1">
      <alignment horizontal="center" vertical="center" wrapText="1"/>
    </xf>
    <xf numFmtId="0" fontId="0" fillId="0" borderId="0" xfId="0" applyFont="1" applyFill="1" applyAlignment="1">
      <alignment wrapText="1"/>
    </xf>
    <xf numFmtId="0" fontId="0" fillId="0" borderId="0" xfId="0" applyFill="1" applyAlignment="1">
      <alignment/>
    </xf>
    <xf numFmtId="207" fontId="4" fillId="0" borderId="0" xfId="0" applyNumberFormat="1" applyFont="1" applyFill="1" applyAlignment="1">
      <alignment wrapText="1"/>
    </xf>
    <xf numFmtId="0" fontId="48" fillId="0" borderId="0" xfId="0" applyFont="1" applyFill="1" applyAlignment="1">
      <alignment/>
    </xf>
    <xf numFmtId="0" fontId="0" fillId="0" borderId="0" xfId="0" applyFont="1" applyFill="1" applyAlignment="1">
      <alignment/>
    </xf>
    <xf numFmtId="207" fontId="5" fillId="0" borderId="0" xfId="0" applyNumberFormat="1" applyFont="1" applyFill="1" applyAlignment="1">
      <alignment wrapText="1"/>
    </xf>
    <xf numFmtId="0" fontId="5" fillId="0" borderId="0" xfId="0" applyFont="1" applyFill="1" applyAlignment="1">
      <alignment/>
    </xf>
    <xf numFmtId="196" fontId="5" fillId="0" borderId="0" xfId="0" applyNumberFormat="1" applyFont="1" applyFill="1" applyAlignment="1">
      <alignment/>
    </xf>
    <xf numFmtId="49" fontId="4" fillId="0" borderId="0" xfId="0" applyNumberFormat="1" applyFont="1" applyFill="1" applyBorder="1" applyAlignment="1">
      <alignment horizontal="left"/>
    </xf>
    <xf numFmtId="0" fontId="3" fillId="0" borderId="0" xfId="0" applyFont="1" applyAlignment="1">
      <alignment horizontal="left"/>
    </xf>
    <xf numFmtId="0" fontId="0" fillId="0" borderId="0" xfId="0" applyAlignment="1">
      <alignment/>
    </xf>
    <xf numFmtId="0" fontId="3" fillId="0" borderId="0" xfId="0" applyFont="1" applyFill="1" applyAlignment="1">
      <alignment horizontal="left" wrapText="1"/>
    </xf>
    <xf numFmtId="0" fontId="0" fillId="0" borderId="21" xfId="0" applyBorder="1" applyAlignment="1">
      <alignment wrapText="1"/>
    </xf>
    <xf numFmtId="0" fontId="5" fillId="0" borderId="16" xfId="0" applyFont="1" applyFill="1" applyBorder="1" applyAlignment="1">
      <alignment vertical="center" wrapText="1"/>
    </xf>
    <xf numFmtId="0" fontId="5" fillId="0" borderId="16" xfId="0" applyFont="1" applyFill="1" applyBorder="1" applyAlignment="1">
      <alignment vertical="center"/>
    </xf>
    <xf numFmtId="0" fontId="49" fillId="0" borderId="16" xfId="0" applyFont="1" applyBorder="1" applyAlignment="1">
      <alignment vertical="center"/>
    </xf>
    <xf numFmtId="6" fontId="5" fillId="0" borderId="16" xfId="0" applyNumberFormat="1" applyFont="1" applyBorder="1" applyAlignment="1">
      <alignment horizontal="center"/>
    </xf>
    <xf numFmtId="6" fontId="5" fillId="0" borderId="16" xfId="0" applyNumberFormat="1" applyFont="1" applyFill="1" applyBorder="1" applyAlignment="1">
      <alignment horizontal="center"/>
    </xf>
    <xf numFmtId="197" fontId="12" fillId="0" borderId="0" xfId="68" applyNumberFormat="1" applyFont="1" applyFill="1" applyBorder="1" applyAlignment="1">
      <alignment/>
    </xf>
    <xf numFmtId="2" fontId="4" fillId="25" borderId="18" xfId="0" applyNumberFormat="1" applyFont="1" applyFill="1" applyBorder="1" applyAlignment="1">
      <alignment horizontal="left" vertical="center" wrapText="1"/>
    </xf>
    <xf numFmtId="6" fontId="4" fillId="25" borderId="18" xfId="0" applyNumberFormat="1" applyFont="1" applyFill="1" applyBorder="1" applyAlignment="1">
      <alignment horizontal="center"/>
    </xf>
    <xf numFmtId="6" fontId="0" fillId="0" borderId="13" xfId="0" applyNumberFormat="1" applyBorder="1" applyAlignment="1">
      <alignment horizontal="center"/>
    </xf>
    <xf numFmtId="207" fontId="5" fillId="0" borderId="13" xfId="0" applyNumberFormat="1" applyFont="1" applyFill="1" applyBorder="1" applyAlignment="1">
      <alignment horizontal="center"/>
    </xf>
    <xf numFmtId="207" fontId="5" fillId="0" borderId="13" xfId="0" applyNumberFormat="1" applyFont="1" applyFill="1" applyBorder="1" applyAlignment="1">
      <alignment horizontal="center" vertical="center"/>
    </xf>
    <xf numFmtId="207" fontId="0" fillId="0" borderId="13" xfId="0" applyNumberFormat="1" applyFont="1" applyFill="1" applyBorder="1" applyAlignment="1">
      <alignment horizontal="center"/>
    </xf>
    <xf numFmtId="6" fontId="0" fillId="0" borderId="13" xfId="0" applyNumberFormat="1" applyFont="1" applyFill="1" applyBorder="1" applyAlignment="1">
      <alignment horizontal="center"/>
    </xf>
    <xf numFmtId="0" fontId="0" fillId="0" borderId="13" xfId="0" applyFont="1" applyFill="1" applyBorder="1" applyAlignment="1">
      <alignment horizontal="center"/>
    </xf>
    <xf numFmtId="0" fontId="8" fillId="0" borderId="22" xfId="0" applyFont="1" applyFill="1" applyBorder="1" applyAlignment="1">
      <alignment vertical="center"/>
    </xf>
    <xf numFmtId="0" fontId="0" fillId="0" borderId="23" xfId="0" applyBorder="1" applyAlignment="1">
      <alignment/>
    </xf>
    <xf numFmtId="0" fontId="8" fillId="0" borderId="13" xfId="0" applyFont="1" applyBorder="1" applyAlignment="1">
      <alignment horizontal="center" vertical="center"/>
    </xf>
    <xf numFmtId="0" fontId="3" fillId="0" borderId="0" xfId="0" applyFont="1" applyAlignment="1">
      <alignment horizontal="left" wrapText="1"/>
    </xf>
    <xf numFmtId="0" fontId="5" fillId="0" borderId="16" xfId="0" applyFont="1" applyBorder="1" applyAlignment="1">
      <alignment vertical="center" wrapText="1"/>
    </xf>
    <xf numFmtId="0" fontId="8" fillId="25" borderId="13" xfId="0" applyFont="1" applyFill="1" applyBorder="1" applyAlignment="1">
      <alignment vertical="center"/>
    </xf>
    <xf numFmtId="6" fontId="8" fillId="25" borderId="13" xfId="0" applyNumberFormat="1" applyFont="1" applyFill="1" applyBorder="1" applyAlignment="1">
      <alignment horizontal="center"/>
    </xf>
    <xf numFmtId="0" fontId="8" fillId="25" borderId="13" xfId="0" applyFont="1" applyFill="1" applyBorder="1" applyAlignment="1">
      <alignment horizontal="center"/>
    </xf>
    <xf numFmtId="196" fontId="8" fillId="25" borderId="13" xfId="0" applyNumberFormat="1" applyFont="1" applyFill="1" applyBorder="1" applyAlignment="1">
      <alignment horizontal="center"/>
    </xf>
    <xf numFmtId="0" fontId="5" fillId="0" borderId="13" xfId="0" applyNumberFormat="1" applyFont="1" applyBorder="1" applyAlignment="1">
      <alignment horizontal="center" vertical="center" wrapText="1"/>
    </xf>
    <xf numFmtId="0" fontId="8" fillId="26" borderId="13" xfId="0" applyFont="1" applyFill="1" applyBorder="1" applyAlignment="1">
      <alignment/>
    </xf>
    <xf numFmtId="0" fontId="8" fillId="26" borderId="13" xfId="0" applyFont="1" applyFill="1" applyBorder="1" applyAlignment="1">
      <alignment horizontal="center"/>
    </xf>
    <xf numFmtId="207" fontId="8" fillId="26" borderId="13" xfId="0" applyNumberFormat="1" applyFont="1" applyFill="1" applyBorder="1" applyAlignment="1">
      <alignment horizontal="center"/>
    </xf>
    <xf numFmtId="207" fontId="5" fillId="26" borderId="13" xfId="0" applyNumberFormat="1" applyFont="1" applyFill="1" applyBorder="1" applyAlignment="1">
      <alignment horizontal="center"/>
    </xf>
    <xf numFmtId="0" fontId="8" fillId="26" borderId="13" xfId="0" applyFont="1" applyFill="1" applyBorder="1" applyAlignment="1">
      <alignment vertical="center"/>
    </xf>
    <xf numFmtId="6" fontId="8" fillId="26" borderId="13" xfId="0" applyNumberFormat="1" applyFont="1" applyFill="1" applyBorder="1" applyAlignment="1">
      <alignment horizontal="center"/>
    </xf>
    <xf numFmtId="0" fontId="4" fillId="26" borderId="13" xfId="0" applyNumberFormat="1" applyFont="1" applyFill="1" applyBorder="1" applyAlignment="1">
      <alignment horizontal="center"/>
    </xf>
    <xf numFmtId="9" fontId="4" fillId="26" borderId="13" xfId="0" applyNumberFormat="1" applyFont="1" applyFill="1" applyBorder="1" applyAlignment="1">
      <alignment horizontal="center"/>
    </xf>
    <xf numFmtId="37" fontId="4" fillId="26" borderId="13" xfId="0" applyNumberFormat="1" applyFont="1" applyFill="1" applyBorder="1" applyAlignment="1">
      <alignment horizontal="center"/>
    </xf>
    <xf numFmtId="207" fontId="4" fillId="26" borderId="13" xfId="0" applyNumberFormat="1" applyFont="1" applyFill="1" applyBorder="1" applyAlignment="1">
      <alignment horizontal="center"/>
    </xf>
    <xf numFmtId="6" fontId="8" fillId="26" borderId="13" xfId="0" applyNumberFormat="1" applyFont="1" applyFill="1" applyBorder="1" applyAlignment="1">
      <alignment horizontal="center"/>
    </xf>
    <xf numFmtId="0" fontId="8" fillId="26" borderId="13" xfId="0" applyFont="1" applyFill="1" applyBorder="1" applyAlignment="1">
      <alignment horizontal="center"/>
    </xf>
    <xf numFmtId="196" fontId="8" fillId="26" borderId="13" xfId="0" applyNumberFormat="1" applyFont="1" applyFill="1" applyBorder="1" applyAlignment="1">
      <alignment horizontal="center"/>
    </xf>
    <xf numFmtId="207" fontId="8" fillId="26" borderId="13" xfId="0" applyNumberFormat="1" applyFont="1" applyFill="1" applyBorder="1" applyAlignment="1">
      <alignment horizontal="center"/>
    </xf>
    <xf numFmtId="1" fontId="4" fillId="26" borderId="13" xfId="0" applyNumberFormat="1" applyFont="1" applyFill="1" applyBorder="1" applyAlignment="1">
      <alignment horizontal="center"/>
    </xf>
    <xf numFmtId="6" fontId="8" fillId="26" borderId="13" xfId="0" applyNumberFormat="1" applyFont="1" applyFill="1" applyBorder="1" applyAlignment="1">
      <alignment/>
    </xf>
    <xf numFmtId="201" fontId="4" fillId="26" borderId="13" xfId="0" applyNumberFormat="1" applyFont="1" applyFill="1" applyBorder="1" applyAlignment="1">
      <alignment horizontal="center"/>
    </xf>
    <xf numFmtId="6" fontId="0" fillId="26" borderId="13" xfId="0" applyNumberFormat="1" applyFont="1" applyFill="1" applyBorder="1" applyAlignment="1">
      <alignment horizontal="center"/>
    </xf>
    <xf numFmtId="0" fontId="0" fillId="26" borderId="13" xfId="0" applyFont="1" applyFill="1" applyBorder="1" applyAlignment="1">
      <alignment horizontal="center"/>
    </xf>
    <xf numFmtId="196" fontId="0" fillId="26" borderId="13" xfId="0" applyNumberFormat="1" applyFont="1" applyFill="1" applyBorder="1" applyAlignment="1">
      <alignment horizontal="center"/>
    </xf>
    <xf numFmtId="207" fontId="0" fillId="25" borderId="13" xfId="0" applyNumberFormat="1" applyFont="1" applyFill="1" applyBorder="1" applyAlignment="1">
      <alignment horizontal="center"/>
    </xf>
    <xf numFmtId="206" fontId="0" fillId="0" borderId="13" xfId="0" applyNumberFormat="1" applyFont="1" applyBorder="1" applyAlignment="1">
      <alignment horizontal="center"/>
    </xf>
    <xf numFmtId="0" fontId="5" fillId="26" borderId="13" xfId="0" applyFont="1" applyFill="1" applyBorder="1" applyAlignment="1">
      <alignment horizontal="center" wrapText="1"/>
    </xf>
    <xf numFmtId="0" fontId="31" fillId="26" borderId="13" xfId="0" applyFont="1" applyFill="1" applyBorder="1" applyAlignment="1">
      <alignment horizontal="right"/>
    </xf>
    <xf numFmtId="2" fontId="31" fillId="26" borderId="13" xfId="0" applyNumberFormat="1" applyFont="1" applyFill="1" applyBorder="1" applyAlignment="1">
      <alignment horizontal="center"/>
    </xf>
    <xf numFmtId="206" fontId="31" fillId="26" borderId="13" xfId="0" applyNumberFormat="1" applyFont="1" applyFill="1" applyBorder="1" applyAlignment="1">
      <alignment horizontal="center"/>
    </xf>
    <xf numFmtId="9" fontId="5" fillId="0" borderId="13" xfId="0" applyNumberFormat="1" applyFont="1" applyFill="1" applyBorder="1" applyAlignment="1">
      <alignment horizontal="center" vertical="center"/>
    </xf>
    <xf numFmtId="0" fontId="8" fillId="0" borderId="13" xfId="0" applyFont="1" applyFill="1" applyBorder="1" applyAlignment="1">
      <alignment vertical="center" wrapText="1"/>
    </xf>
    <xf numFmtId="0" fontId="8" fillId="0" borderId="24" xfId="0" applyFont="1" applyFill="1" applyBorder="1" applyAlignment="1">
      <alignment vertical="center" wrapText="1"/>
    </xf>
    <xf numFmtId="0" fontId="0" fillId="0" borderId="0" xfId="0" applyAlignment="1">
      <alignment horizontal="center"/>
    </xf>
    <xf numFmtId="0" fontId="0" fillId="0" borderId="13" xfId="0" applyFont="1" applyBorder="1" applyAlignment="1">
      <alignment horizontal="center" vertical="center" wrapText="1"/>
    </xf>
    <xf numFmtId="0" fontId="0" fillId="0" borderId="24" xfId="0" applyFont="1" applyBorder="1" applyAlignment="1">
      <alignment horizontal="center"/>
    </xf>
    <xf numFmtId="0" fontId="5" fillId="0" borderId="0" xfId="0" applyFont="1" applyFill="1" applyAlignment="1">
      <alignment horizontal="center" wrapText="1"/>
    </xf>
    <xf numFmtId="0" fontId="0" fillId="0" borderId="0" xfId="0" applyFill="1" applyAlignment="1">
      <alignment horizontal="center"/>
    </xf>
    <xf numFmtId="0" fontId="5" fillId="0" borderId="0" xfId="0" applyFont="1" applyAlignment="1">
      <alignment horizontal="center"/>
    </xf>
    <xf numFmtId="0" fontId="0" fillId="0" borderId="13" xfId="0" applyBorder="1" applyAlignment="1">
      <alignment horizontal="center"/>
    </xf>
    <xf numFmtId="49" fontId="4" fillId="0" borderId="18" xfId="0" applyNumberFormat="1" applyFont="1" applyFill="1" applyBorder="1" applyAlignment="1">
      <alignment horizontal="center" wrapText="1"/>
    </xf>
    <xf numFmtId="49" fontId="4" fillId="0" borderId="18" xfId="0" applyNumberFormat="1" applyFont="1" applyFill="1" applyBorder="1" applyAlignment="1">
      <alignment horizontal="center"/>
    </xf>
    <xf numFmtId="49" fontId="4" fillId="0" borderId="14" xfId="0" applyNumberFormat="1" applyFont="1" applyFill="1" applyBorder="1" applyAlignment="1">
      <alignment horizontal="center" wrapText="1"/>
    </xf>
    <xf numFmtId="0" fontId="4" fillId="0" borderId="25" xfId="0" applyFont="1" applyBorder="1" applyAlignment="1">
      <alignment horizontal="center" wrapText="1"/>
    </xf>
    <xf numFmtId="0" fontId="4" fillId="0" borderId="18" xfId="0" applyFont="1" applyBorder="1" applyAlignment="1">
      <alignment horizontal="center" vertical="center" wrapText="1"/>
    </xf>
    <xf numFmtId="0" fontId="4" fillId="0" borderId="15" xfId="0" applyFont="1" applyFill="1" applyBorder="1" applyAlignment="1">
      <alignment horizontal="center" vertical="center"/>
    </xf>
    <xf numFmtId="49" fontId="4" fillId="0" borderId="17" xfId="0" applyNumberFormat="1" applyFont="1" applyFill="1" applyBorder="1" applyAlignment="1">
      <alignment horizontal="center" wrapText="1"/>
    </xf>
    <xf numFmtId="49" fontId="4" fillId="23" borderId="15" xfId="0" applyNumberFormat="1" applyFont="1" applyFill="1" applyBorder="1" applyAlignment="1">
      <alignment horizontal="center"/>
    </xf>
    <xf numFmtId="0" fontId="5" fillId="0" borderId="16" xfId="0" applyFont="1" applyFill="1" applyBorder="1" applyAlignment="1">
      <alignment/>
    </xf>
    <xf numFmtId="0" fontId="3" fillId="0" borderId="0" xfId="0" applyFont="1" applyFill="1" applyAlignment="1">
      <alignment wrapText="1"/>
    </xf>
    <xf numFmtId="49" fontId="8" fillId="0" borderId="0" xfId="0" applyNumberFormat="1" applyFont="1" applyAlignment="1">
      <alignment horizontal="left"/>
    </xf>
    <xf numFmtId="14" fontId="8" fillId="0" borderId="0" xfId="0" applyNumberFormat="1" applyFont="1" applyAlignment="1">
      <alignment horizontal="left"/>
    </xf>
    <xf numFmtId="14" fontId="3" fillId="0" borderId="0" xfId="0" applyNumberFormat="1" applyFont="1" applyAlignment="1">
      <alignment horizontal="left"/>
    </xf>
    <xf numFmtId="49" fontId="8" fillId="0" borderId="0" xfId="0" applyNumberFormat="1" applyFont="1" applyBorder="1" applyAlignment="1">
      <alignment/>
    </xf>
    <xf numFmtId="0" fontId="33" fillId="0" borderId="0" xfId="0" applyFont="1" applyAlignment="1">
      <alignment vertical="center"/>
    </xf>
    <xf numFmtId="0" fontId="0" fillId="0" borderId="0" xfId="0" applyFont="1" applyAlignment="1">
      <alignment horizontal="justify" vertical="center"/>
    </xf>
    <xf numFmtId="0" fontId="8" fillId="0" borderId="0" xfId="0" applyFont="1" applyAlignment="1">
      <alignment horizontal="justify" vertical="center"/>
    </xf>
    <xf numFmtId="0" fontId="0" fillId="0" borderId="0" xfId="0" applyFont="1" applyAlignment="1">
      <alignment horizontal="left" vertical="center" indent="4"/>
    </xf>
    <xf numFmtId="0" fontId="50" fillId="0" borderId="12" xfId="0" applyFont="1" applyBorder="1" applyAlignment="1">
      <alignment horizontal="center"/>
    </xf>
    <xf numFmtId="196" fontId="5" fillId="0" borderId="10" xfId="0" applyNumberFormat="1" applyFont="1" applyBorder="1" applyAlignment="1">
      <alignment/>
    </xf>
    <xf numFmtId="3" fontId="3" fillId="25" borderId="17" xfId="0" applyNumberFormat="1" applyFont="1" applyFill="1" applyBorder="1" applyAlignment="1">
      <alignment horizontal="center" vertical="center" wrapText="1"/>
    </xf>
    <xf numFmtId="207" fontId="5" fillId="0" borderId="0" xfId="0" applyNumberFormat="1" applyFont="1" applyFill="1" applyBorder="1" applyAlignment="1">
      <alignment wrapText="1"/>
    </xf>
    <xf numFmtId="0" fontId="5" fillId="0" borderId="0" xfId="0" applyFont="1" applyFill="1" applyBorder="1" applyAlignment="1">
      <alignment wrapText="1"/>
    </xf>
    <xf numFmtId="0" fontId="0" fillId="0" borderId="0" xfId="0" applyFont="1" applyFill="1" applyAlignment="1">
      <alignment/>
    </xf>
    <xf numFmtId="49" fontId="2" fillId="0" borderId="26" xfId="0" applyNumberFormat="1" applyFont="1" applyFill="1" applyBorder="1" applyAlignment="1">
      <alignment/>
    </xf>
    <xf numFmtId="49" fontId="5" fillId="0" borderId="26" xfId="0" applyNumberFormat="1" applyFont="1" applyFill="1" applyBorder="1" applyAlignment="1">
      <alignment horizontal="center"/>
    </xf>
    <xf numFmtId="49" fontId="5" fillId="0" borderId="11" xfId="0" applyNumberFormat="1" applyFont="1" applyFill="1" applyBorder="1" applyAlignment="1">
      <alignment horizontal="center"/>
    </xf>
    <xf numFmtId="196" fontId="5" fillId="0" borderId="26" xfId="0" applyNumberFormat="1" applyFont="1" applyBorder="1" applyAlignment="1">
      <alignment horizontal="center"/>
    </xf>
    <xf numFmtId="0" fontId="5" fillId="0" borderId="26" xfId="0" applyFont="1" applyFill="1" applyBorder="1" applyAlignment="1">
      <alignment/>
    </xf>
    <xf numFmtId="0" fontId="5" fillId="0" borderId="18" xfId="0" applyNumberFormat="1" applyFont="1" applyFill="1" applyBorder="1" applyAlignment="1">
      <alignment horizontal="center"/>
    </xf>
    <xf numFmtId="0" fontId="5" fillId="0" borderId="16" xfId="0" applyNumberFormat="1" applyFont="1" applyFill="1" applyBorder="1" applyAlignment="1">
      <alignment horizontal="center"/>
    </xf>
    <xf numFmtId="0" fontId="5" fillId="0" borderId="0" xfId="0" applyNumberFormat="1" applyFont="1" applyFill="1" applyBorder="1" applyAlignment="1">
      <alignment horizontal="center"/>
    </xf>
    <xf numFmtId="0" fontId="5" fillId="0" borderId="18" xfId="0" applyNumberFormat="1" applyFont="1" applyBorder="1" applyAlignment="1">
      <alignment horizontal="center"/>
    </xf>
    <xf numFmtId="0" fontId="5" fillId="0" borderId="0" xfId="0" applyNumberFormat="1" applyFont="1" applyAlignment="1">
      <alignment horizontal="center"/>
    </xf>
    <xf numFmtId="0" fontId="0" fillId="0" borderId="0" xfId="0" applyNumberFormat="1" applyAlignment="1">
      <alignment horizontal="center"/>
    </xf>
    <xf numFmtId="0" fontId="5" fillId="0" borderId="0" xfId="0" applyNumberFormat="1" applyFont="1" applyFill="1" applyBorder="1" applyAlignment="1">
      <alignment horizontal="center" wrapText="1"/>
    </xf>
    <xf numFmtId="0" fontId="5" fillId="0" borderId="14" xfId="0" applyNumberFormat="1" applyFont="1" applyFill="1" applyBorder="1" applyAlignment="1">
      <alignment horizontal="center"/>
    </xf>
    <xf numFmtId="49" fontId="2" fillId="0" borderId="16" xfId="0" applyNumberFormat="1" applyFont="1" applyFill="1" applyBorder="1" applyAlignment="1">
      <alignment/>
    </xf>
    <xf numFmtId="49" fontId="5" fillId="0" borderId="16" xfId="0" applyNumberFormat="1" applyFont="1" applyFill="1" applyBorder="1" applyAlignment="1">
      <alignment horizontal="center"/>
    </xf>
    <xf numFmtId="49" fontId="5" fillId="0" borderId="12" xfId="0" applyNumberFormat="1" applyFont="1" applyFill="1" applyBorder="1" applyAlignment="1">
      <alignment horizontal="center"/>
    </xf>
    <xf numFmtId="0" fontId="5" fillId="0" borderId="27" xfId="0" applyNumberFormat="1" applyFont="1" applyFill="1" applyBorder="1" applyAlignment="1">
      <alignment horizontal="center"/>
    </xf>
    <xf numFmtId="196" fontId="5" fillId="0" borderId="28" xfId="0" applyNumberFormat="1" applyFont="1" applyBorder="1" applyAlignment="1">
      <alignment horizontal="center"/>
    </xf>
    <xf numFmtId="0" fontId="30" fillId="0" borderId="16" xfId="0" applyFont="1" applyFill="1" applyBorder="1" applyAlignment="1">
      <alignment/>
    </xf>
    <xf numFmtId="0" fontId="4" fillId="0" borderId="15" xfId="0" applyFont="1" applyBorder="1" applyAlignment="1">
      <alignment horizontal="center" wrapText="1"/>
    </xf>
    <xf numFmtId="6" fontId="5" fillId="0" borderId="20" xfId="0" applyNumberFormat="1" applyFont="1" applyBorder="1" applyAlignment="1">
      <alignment horizontal="center"/>
    </xf>
    <xf numFmtId="6" fontId="4" fillId="23" borderId="14" xfId="0" applyNumberFormat="1" applyFont="1" applyFill="1" applyBorder="1" applyAlignment="1">
      <alignment/>
    </xf>
    <xf numFmtId="0" fontId="4" fillId="0" borderId="29" xfId="0" applyFont="1" applyBorder="1" applyAlignment="1">
      <alignment horizontal="center" wrapText="1"/>
    </xf>
    <xf numFmtId="196" fontId="5" fillId="0" borderId="30" xfId="0" applyNumberFormat="1" applyFont="1" applyBorder="1" applyAlignment="1">
      <alignment horizontal="center"/>
    </xf>
    <xf numFmtId="196" fontId="5" fillId="0" borderId="31" xfId="0" applyNumberFormat="1" applyFont="1" applyBorder="1" applyAlignment="1">
      <alignment horizontal="center"/>
    </xf>
    <xf numFmtId="0" fontId="4" fillId="0" borderId="18" xfId="0" applyFont="1" applyBorder="1" applyAlignment="1">
      <alignment horizontal="center" wrapText="1"/>
    </xf>
    <xf numFmtId="1" fontId="5" fillId="0" borderId="28"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NumberFormat="1" applyFont="1" applyFill="1" applyBorder="1" applyAlignment="1">
      <alignment horizontal="center"/>
    </xf>
    <xf numFmtId="0" fontId="5" fillId="0" borderId="15" xfId="0" applyNumberFormat="1" applyFont="1" applyBorder="1" applyAlignment="1">
      <alignment horizontal="center"/>
    </xf>
    <xf numFmtId="0" fontId="5" fillId="0" borderId="29" xfId="0" applyNumberFormat="1" applyFont="1" applyBorder="1" applyAlignment="1">
      <alignment horizontal="center"/>
    </xf>
    <xf numFmtId="49" fontId="2" fillId="0" borderId="28" xfId="0" applyNumberFormat="1" applyFont="1" applyFill="1" applyBorder="1" applyAlignment="1">
      <alignment/>
    </xf>
    <xf numFmtId="49" fontId="5" fillId="0" borderId="28" xfId="0" applyNumberFormat="1" applyFont="1" applyFill="1" applyBorder="1" applyAlignment="1">
      <alignment horizontal="center"/>
    </xf>
    <xf numFmtId="49" fontId="5" fillId="0" borderId="32" xfId="0" applyNumberFormat="1" applyFont="1" applyFill="1" applyBorder="1" applyAlignment="1">
      <alignment horizontal="center"/>
    </xf>
    <xf numFmtId="6" fontId="5" fillId="0" borderId="33" xfId="0" applyNumberFormat="1" applyFont="1" applyBorder="1" applyAlignment="1">
      <alignment horizontal="center"/>
    </xf>
    <xf numFmtId="0" fontId="0" fillId="0" borderId="0" xfId="0" applyFont="1" applyFill="1" applyAlignment="1">
      <alignment wrapText="1"/>
    </xf>
    <xf numFmtId="0" fontId="48" fillId="0" borderId="34" xfId="0" applyFont="1" applyFill="1" applyBorder="1" applyAlignment="1">
      <alignment wrapText="1"/>
    </xf>
    <xf numFmtId="0" fontId="48" fillId="0" borderId="0" xfId="0" applyFont="1" applyFill="1" applyBorder="1" applyAlignment="1">
      <alignment wrapText="1"/>
    </xf>
    <xf numFmtId="0" fontId="0" fillId="0" borderId="34" xfId="0" applyFont="1" applyFill="1" applyBorder="1" applyAlignment="1">
      <alignment wrapText="1"/>
    </xf>
    <xf numFmtId="0" fontId="0" fillId="0" borderId="20" xfId="0" applyBorder="1" applyAlignment="1">
      <alignment/>
    </xf>
    <xf numFmtId="49" fontId="5" fillId="0" borderId="0" xfId="0" applyNumberFormat="1" applyFont="1" applyFill="1" applyBorder="1" applyAlignment="1">
      <alignment horizontal="left" wrapText="1"/>
    </xf>
    <xf numFmtId="196" fontId="5" fillId="0" borderId="0" xfId="0" applyNumberFormat="1" applyFont="1" applyBorder="1" applyAlignment="1">
      <alignment horizontal="center"/>
    </xf>
    <xf numFmtId="6" fontId="5" fillId="0" borderId="0" xfId="0" applyNumberFormat="1" applyFont="1" applyBorder="1" applyAlignment="1">
      <alignment horizontal="center"/>
    </xf>
    <xf numFmtId="6" fontId="5" fillId="0" borderId="19" xfId="0" applyNumberFormat="1" applyFont="1" applyBorder="1" applyAlignment="1">
      <alignment horizontal="center"/>
    </xf>
    <xf numFmtId="1" fontId="5" fillId="0" borderId="26" xfId="0" applyNumberFormat="1" applyFont="1" applyBorder="1" applyAlignment="1">
      <alignment horizontal="center"/>
    </xf>
    <xf numFmtId="196" fontId="5" fillId="0" borderId="35" xfId="0" applyNumberFormat="1" applyFont="1" applyBorder="1" applyAlignment="1">
      <alignment horizontal="center"/>
    </xf>
    <xf numFmtId="49" fontId="2" fillId="0" borderId="28" xfId="0" applyNumberFormat="1" applyFont="1" applyFill="1" applyBorder="1" applyAlignment="1">
      <alignment horizontal="center" vertical="center" wrapText="1"/>
    </xf>
    <xf numFmtId="49" fontId="5" fillId="0" borderId="28" xfId="0" applyNumberFormat="1" applyFont="1" applyFill="1" applyBorder="1" applyAlignment="1">
      <alignment horizontal="left" wrapText="1"/>
    </xf>
    <xf numFmtId="49" fontId="5" fillId="0" borderId="32" xfId="0" applyNumberFormat="1" applyFont="1" applyFill="1" applyBorder="1" applyAlignment="1">
      <alignment horizontal="center" wrapText="1"/>
    </xf>
    <xf numFmtId="0" fontId="5" fillId="0" borderId="16" xfId="0" applyFont="1" applyBorder="1" applyAlignment="1">
      <alignment horizontal="left" vertical="center" wrapText="1"/>
    </xf>
    <xf numFmtId="0" fontId="5" fillId="0" borderId="28" xfId="0" applyFont="1" applyBorder="1" applyAlignment="1">
      <alignment horizontal="left" vertical="center" wrapText="1"/>
    </xf>
    <xf numFmtId="0" fontId="5" fillId="0" borderId="26" xfId="0" applyFont="1" applyBorder="1" applyAlignment="1">
      <alignment horizontal="left" vertical="center" wrapText="1"/>
    </xf>
    <xf numFmtId="0" fontId="30" fillId="0" borderId="16" xfId="0" applyFont="1" applyFill="1" applyBorder="1" applyAlignment="1">
      <alignment horizontal="left"/>
    </xf>
    <xf numFmtId="0" fontId="0" fillId="0" borderId="28" xfId="0" applyBorder="1" applyAlignment="1">
      <alignment horizontal="left"/>
    </xf>
    <xf numFmtId="49" fontId="2" fillId="0" borderId="26" xfId="0" applyNumberFormat="1" applyFont="1" applyFill="1" applyBorder="1" applyAlignment="1">
      <alignment horizontal="center" vertical="center" wrapText="1"/>
    </xf>
    <xf numFmtId="49" fontId="5" fillId="0" borderId="26" xfId="0" applyNumberFormat="1" applyFont="1" applyFill="1" applyBorder="1" applyAlignment="1">
      <alignment horizontal="center" wrapText="1"/>
    </xf>
    <xf numFmtId="49" fontId="5" fillId="0" borderId="28" xfId="0" applyNumberFormat="1" applyFont="1" applyFill="1" applyBorder="1" applyAlignment="1">
      <alignment horizontal="center" wrapText="1"/>
    </xf>
    <xf numFmtId="196" fontId="5" fillId="0" borderId="11" xfId="0" applyNumberFormat="1" applyFont="1" applyBorder="1" applyAlignment="1">
      <alignment horizontal="center"/>
    </xf>
    <xf numFmtId="196" fontId="5" fillId="0" borderId="12" xfId="0" applyNumberFormat="1" applyFont="1" applyBorder="1" applyAlignment="1">
      <alignment horizontal="center"/>
    </xf>
    <xf numFmtId="196" fontId="5" fillId="0" borderId="32" xfId="0" applyNumberFormat="1" applyFont="1" applyBorder="1" applyAlignment="1">
      <alignment horizontal="center"/>
    </xf>
    <xf numFmtId="0" fontId="5" fillId="0" borderId="26" xfId="0" applyNumberFormat="1" applyFont="1" applyFill="1" applyBorder="1" applyAlignment="1">
      <alignment horizontal="center"/>
    </xf>
    <xf numFmtId="0" fontId="5" fillId="0" borderId="28" xfId="0" applyNumberFormat="1" applyFont="1" applyFill="1" applyBorder="1" applyAlignment="1">
      <alignment horizontal="center" wrapText="1"/>
    </xf>
    <xf numFmtId="0" fontId="5" fillId="0" borderId="12" xfId="0" applyFont="1" applyFill="1" applyBorder="1" applyAlignment="1">
      <alignment/>
    </xf>
    <xf numFmtId="196" fontId="4" fillId="23" borderId="28" xfId="0" applyNumberFormat="1" applyFont="1" applyFill="1" applyBorder="1" applyAlignment="1">
      <alignment horizontal="center"/>
    </xf>
    <xf numFmtId="0" fontId="51" fillId="0" borderId="0" xfId="0" applyFont="1" applyFill="1" applyAlignment="1">
      <alignment/>
    </xf>
    <xf numFmtId="0" fontId="52" fillId="0" borderId="0" xfId="0" applyFont="1" applyAlignment="1">
      <alignment/>
    </xf>
    <xf numFmtId="0" fontId="53" fillId="0" borderId="0" xfId="0" applyFont="1" applyFill="1" applyAlignment="1">
      <alignment/>
    </xf>
    <xf numFmtId="0" fontId="54" fillId="0" borderId="0" xfId="0" applyFont="1" applyFill="1" applyAlignment="1">
      <alignment/>
    </xf>
    <xf numFmtId="0" fontId="5" fillId="0" borderId="0" xfId="0" applyFont="1" applyFill="1" applyAlignment="1">
      <alignment vertical="top" wrapText="1"/>
    </xf>
    <xf numFmtId="0" fontId="5" fillId="0" borderId="0" xfId="0" applyFont="1" applyFill="1" applyAlignment="1">
      <alignment wrapText="1"/>
    </xf>
    <xf numFmtId="0" fontId="5" fillId="0" borderId="0" xfId="0" applyFont="1" applyFill="1" applyAlignment="1">
      <alignment/>
    </xf>
    <xf numFmtId="207" fontId="4" fillId="0" borderId="0" xfId="0" applyNumberFormat="1" applyFont="1" applyFill="1" applyAlignment="1">
      <alignment wrapText="1"/>
    </xf>
    <xf numFmtId="0" fontId="0" fillId="0" borderId="13" xfId="0" applyFont="1" applyFill="1" applyBorder="1" applyAlignment="1">
      <alignment horizontal="left" vertical="top" wrapText="1"/>
    </xf>
    <xf numFmtId="0" fontId="5" fillId="0" borderId="0" xfId="0" applyFont="1" applyFill="1" applyAlignment="1">
      <alignment horizontal="left" vertical="top" wrapText="1"/>
    </xf>
    <xf numFmtId="0" fontId="5" fillId="0" borderId="0" xfId="0" applyFont="1" applyFill="1" applyAlignment="1">
      <alignment horizontal="left" vertical="center" wrapText="1"/>
    </xf>
    <xf numFmtId="0" fontId="36" fillId="0" borderId="13" xfId="0" applyFont="1" applyBorder="1" applyAlignment="1">
      <alignment horizontal="left" vertical="top" wrapText="1"/>
    </xf>
    <xf numFmtId="0" fontId="8" fillId="0" borderId="0" xfId="0" applyFont="1" applyFill="1" applyAlignment="1">
      <alignment/>
    </xf>
    <xf numFmtId="0" fontId="8" fillId="0" borderId="36"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6" xfId="0" applyFont="1" applyFill="1" applyBorder="1" applyAlignment="1">
      <alignment horizontal="center" vertical="center" wrapText="1"/>
    </xf>
    <xf numFmtId="0" fontId="8" fillId="0" borderId="24" xfId="0" applyFont="1" applyFill="1" applyBorder="1" applyAlignment="1">
      <alignment horizontal="center" vertical="center" wrapText="1"/>
    </xf>
    <xf numFmtId="14" fontId="3" fillId="0" borderId="0" xfId="0" applyNumberFormat="1" applyFont="1" applyAlignment="1">
      <alignment horizontal="left" vertical="center"/>
    </xf>
    <xf numFmtId="0" fontId="0" fillId="0" borderId="0" xfId="0" applyAlignment="1">
      <alignment horizontal="left" vertical="center"/>
    </xf>
    <xf numFmtId="0" fontId="3" fillId="0" borderId="0" xfId="0" applyFont="1" applyAlignment="1">
      <alignment wrapText="1"/>
    </xf>
    <xf numFmtId="0" fontId="0" fillId="0" borderId="0" xfId="0" applyAlignment="1">
      <alignment/>
    </xf>
    <xf numFmtId="0" fontId="0" fillId="0" borderId="0" xfId="0" applyFont="1" applyAlignment="1">
      <alignment horizontal="left" wrapText="1"/>
    </xf>
    <xf numFmtId="0" fontId="0" fillId="0" borderId="0" xfId="0" applyFont="1" applyAlignment="1">
      <alignment wrapText="1"/>
    </xf>
    <xf numFmtId="0" fontId="0" fillId="0" borderId="0" xfId="0" applyAlignment="1">
      <alignment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0"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Input" xfId="60"/>
    <cellStyle name="Linked Cell" xfId="61"/>
    <cellStyle name="Neutral" xfId="62"/>
    <cellStyle name="Normal 2" xfId="63"/>
    <cellStyle name="Normal 3" xfId="64"/>
    <cellStyle name="Normal 4"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Local%20Settings\Temporary%20Internet%20Files\OLK6\NDI%20Pact%20Belarus%20Budget-%202008-2011%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jmcelwain\Local%20Settings\Temporary%20Internet%20Files\OLK2A\SUDAn%203%20ye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Year 1 Salary Template "/>
      <sheetName val="Year 2 Salary Template"/>
      <sheetName val="Year 3 Salary Template"/>
      <sheetName val="Links"/>
    </sheetNames>
    <sheetDataSet>
      <sheetData sheetId="4">
        <row r="6">
          <cell r="A6">
            <v>1.03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re Budget"/>
      <sheetName val="Pipeline"/>
      <sheetName val="Salaries - 5 year"/>
      <sheetName val="Activity Costs"/>
      <sheetName val="HIV-AIDS 2004-05"/>
      <sheetName val="HIV Salaries"/>
      <sheetName val="Econ Budget"/>
      <sheetName val="Econ Salaries"/>
      <sheetName val="Links"/>
    </sheetNames>
    <sheetDataSet>
      <sheetData sheetId="8">
        <row r="5">
          <cell r="A5">
            <v>1.07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29"/>
  <sheetViews>
    <sheetView zoomScale="90" zoomScaleNormal="90" zoomScalePageLayoutView="0" workbookViewId="0" topLeftCell="A7">
      <selection activeCell="C6" sqref="C6"/>
    </sheetView>
  </sheetViews>
  <sheetFormatPr defaultColWidth="9.140625" defaultRowHeight="12.75"/>
  <cols>
    <col min="1" max="1" width="3.140625" style="2" customWidth="1"/>
    <col min="2" max="2" width="46.7109375" style="2" customWidth="1"/>
    <col min="3" max="3" width="23.57421875" style="2" customWidth="1"/>
    <col min="4" max="16384" width="9.140625" style="2" customWidth="1"/>
  </cols>
  <sheetData>
    <row r="1" ht="15" customHeight="1" hidden="1">
      <c r="C1" s="19"/>
    </row>
    <row r="2" ht="6" customHeight="1" hidden="1">
      <c r="C2" s="19"/>
    </row>
    <row r="3" ht="15" customHeight="1" hidden="1">
      <c r="C3" s="15" t="s">
        <v>0</v>
      </c>
    </row>
    <row r="4" ht="6" customHeight="1"/>
    <row r="5" spans="2:3" s="4" customFormat="1" ht="15" customHeight="1">
      <c r="B5" s="12" t="s">
        <v>28</v>
      </c>
      <c r="C5" s="274" t="str">
        <f>Details!F2</f>
        <v>№ RFA-CE-2023-11-06</v>
      </c>
    </row>
    <row r="6" s="4" customFormat="1" ht="6" customHeight="1">
      <c r="C6" s="31"/>
    </row>
    <row r="7" spans="2:3" s="4" customFormat="1" ht="78" customHeight="1">
      <c r="B7" s="12" t="s">
        <v>122</v>
      </c>
      <c r="C7" s="124">
        <f>Details!C3</f>
        <v>0</v>
      </c>
    </row>
    <row r="8" spans="2:3" s="4" customFormat="1" ht="15" customHeight="1">
      <c r="B8" s="12" t="s">
        <v>32</v>
      </c>
      <c r="C8" s="196" t="s">
        <v>120</v>
      </c>
    </row>
    <row r="9" spans="2:3" s="4" customFormat="1" ht="21" customHeight="1">
      <c r="B9" s="12" t="s">
        <v>27</v>
      </c>
      <c r="C9" s="197" t="s">
        <v>121</v>
      </c>
    </row>
    <row r="10" spans="2:3" s="4" customFormat="1" ht="24.75" customHeight="1" thickBot="1">
      <c r="B10" s="16"/>
      <c r="C10" s="122"/>
    </row>
    <row r="11" spans="2:3" ht="46.5" customHeight="1" thickBot="1">
      <c r="B11" s="190" t="s">
        <v>33</v>
      </c>
      <c r="C11" s="206" t="s">
        <v>102</v>
      </c>
    </row>
    <row r="12" spans="1:3" ht="27" customHeight="1">
      <c r="A12" s="14">
        <v>1</v>
      </c>
      <c r="B12" s="144" t="s">
        <v>42</v>
      </c>
      <c r="C12" s="129">
        <f>Details!H16</f>
        <v>11880</v>
      </c>
    </row>
    <row r="13" spans="1:3" ht="27" customHeight="1">
      <c r="A13" s="14">
        <v>2</v>
      </c>
      <c r="B13" s="144" t="s">
        <v>41</v>
      </c>
      <c r="C13" s="129">
        <f>Details!H17</f>
        <v>792</v>
      </c>
    </row>
    <row r="14" spans="1:3" ht="18.75" customHeight="1">
      <c r="A14" s="14">
        <v>3</v>
      </c>
      <c r="B14" s="128" t="s">
        <v>34</v>
      </c>
      <c r="C14" s="129">
        <f>Details!H23</f>
        <v>5570</v>
      </c>
    </row>
    <row r="15" spans="1:3" ht="33.75" customHeight="1">
      <c r="A15" s="14">
        <v>4</v>
      </c>
      <c r="B15" s="126" t="s">
        <v>119</v>
      </c>
      <c r="C15" s="129">
        <f>Details!H25</f>
        <v>0</v>
      </c>
    </row>
    <row r="16" spans="1:3" ht="33.75" customHeight="1">
      <c r="A16" s="14">
        <v>5</v>
      </c>
      <c r="B16" s="127" t="s">
        <v>44</v>
      </c>
      <c r="C16" s="130">
        <f>Details!H29</f>
        <v>0</v>
      </c>
    </row>
    <row r="17" spans="1:3" ht="33.75" customHeight="1">
      <c r="A17" s="14">
        <v>6</v>
      </c>
      <c r="B17" s="127" t="s">
        <v>45</v>
      </c>
      <c r="C17" s="129">
        <f>Details!H31</f>
        <v>0</v>
      </c>
    </row>
    <row r="18" spans="1:3" ht="33.75" customHeight="1">
      <c r="A18" s="14">
        <v>7</v>
      </c>
      <c r="B18" s="126" t="s">
        <v>43</v>
      </c>
      <c r="C18" s="129">
        <f>Details!H33</f>
        <v>0</v>
      </c>
    </row>
    <row r="19" spans="1:3" ht="33.75" customHeight="1">
      <c r="A19" s="14">
        <v>8</v>
      </c>
      <c r="B19" s="127" t="s">
        <v>46</v>
      </c>
      <c r="C19" s="130">
        <f>Details!H38</f>
        <v>0</v>
      </c>
    </row>
    <row r="20" spans="1:3" ht="22.5">
      <c r="A20" s="14">
        <v>9</v>
      </c>
      <c r="B20" s="126" t="s">
        <v>47</v>
      </c>
      <c r="C20" s="130">
        <f>Details!H46</f>
        <v>0</v>
      </c>
    </row>
    <row r="21" spans="1:3" ht="12" thickBot="1">
      <c r="A21" s="14">
        <v>10</v>
      </c>
      <c r="B21" s="126" t="s">
        <v>48</v>
      </c>
      <c r="C21" s="130">
        <v>0</v>
      </c>
    </row>
    <row r="22" spans="1:3" ht="24" thickBot="1">
      <c r="A22" s="14"/>
      <c r="B22" s="132" t="s">
        <v>35</v>
      </c>
      <c r="C22" s="133">
        <f>SUM(C12:C21)</f>
        <v>18242</v>
      </c>
    </row>
    <row r="23" ht="25.5" customHeight="1">
      <c r="A23" s="14"/>
    </row>
    <row r="24" ht="21.75" customHeight="1">
      <c r="A24" s="14"/>
    </row>
    <row r="25" ht="36.75" customHeight="1">
      <c r="A25" s="26"/>
    </row>
    <row r="26" spans="1:3" ht="11.25">
      <c r="A26" s="26"/>
      <c r="B26" s="26"/>
      <c r="C26" s="26"/>
    </row>
    <row r="27" spans="1:3" ht="11.25">
      <c r="A27" s="26"/>
      <c r="B27" s="26"/>
      <c r="C27" s="26"/>
    </row>
    <row r="28" spans="1:3" ht="11.25">
      <c r="A28" s="26"/>
      <c r="B28" s="26"/>
      <c r="C28" s="26"/>
    </row>
    <row r="29" spans="1:3" ht="11.25">
      <c r="A29" s="26"/>
      <c r="B29" s="26"/>
      <c r="C29" s="26"/>
    </row>
  </sheetData>
  <sheetProtection/>
  <printOptions horizontalCentered="1"/>
  <pageMargins left="0.5" right="0.5" top="0.5" bottom="0.5" header="0.5" footer="0.5"/>
  <pageSetup fitToHeight="4" fitToWidth="1" horizontalDpi="600" verticalDpi="600" orientation="portrait" r:id="rId1"/>
  <headerFooter alignWithMargins="0">
    <oddHeader>&amp;Rcreated / last updated: &amp;D</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R52"/>
  <sheetViews>
    <sheetView tabSelected="1" zoomScale="75" zoomScaleNormal="75" zoomScalePageLayoutView="0" workbookViewId="0" topLeftCell="A1">
      <selection activeCell="F2" sqref="F2"/>
    </sheetView>
  </sheetViews>
  <sheetFormatPr defaultColWidth="9.140625" defaultRowHeight="12.75" outlineLevelCol="1"/>
  <cols>
    <col min="1" max="1" width="6.140625" style="179" customWidth="1"/>
    <col min="2" max="2" width="47.8515625" style="0" customWidth="1"/>
    <col min="3" max="3" width="14.7109375" style="0" customWidth="1"/>
    <col min="4" max="4" width="15.28125" style="0" customWidth="1"/>
    <col min="5" max="5" width="12.421875" style="0" customWidth="1"/>
    <col min="6" max="6" width="14.421875" style="0" customWidth="1"/>
    <col min="7" max="7" width="17.00390625" style="0" customWidth="1"/>
    <col min="8" max="8" width="16.8515625" style="83" customWidth="1"/>
    <col min="9" max="9" width="18.8515625" style="0" hidden="1" customWidth="1" outlineLevel="1"/>
    <col min="10" max="10" width="34.28125" style="42" customWidth="1" collapsed="1"/>
    <col min="11" max="11" width="30.421875" style="0" customWidth="1"/>
    <col min="12" max="12" width="32.28125" style="0" customWidth="1"/>
    <col min="13" max="13" width="10.00390625" style="0" bestFit="1" customWidth="1"/>
  </cols>
  <sheetData>
    <row r="1" spans="1:9" ht="12.75">
      <c r="A1" s="184"/>
      <c r="B1" s="2"/>
      <c r="C1" s="2"/>
      <c r="D1" s="2"/>
      <c r="E1" s="2"/>
      <c r="F1" s="2"/>
      <c r="G1" s="2"/>
      <c r="H1" s="13"/>
      <c r="I1" s="2"/>
    </row>
    <row r="2" spans="2:10" ht="15">
      <c r="B2" s="12"/>
      <c r="C2" s="122" t="s">
        <v>28</v>
      </c>
      <c r="D2" s="21"/>
      <c r="E2" s="131"/>
      <c r="F2" s="275" t="s">
        <v>143</v>
      </c>
      <c r="G2" s="123"/>
      <c r="H2" s="277" t="s">
        <v>108</v>
      </c>
      <c r="I2" s="123"/>
      <c r="J2" s="123"/>
    </row>
    <row r="3" spans="2:12" ht="15">
      <c r="B3" s="122" t="s">
        <v>29</v>
      </c>
      <c r="C3" s="124"/>
      <c r="D3" s="195"/>
      <c r="E3" s="195"/>
      <c r="F3" s="195"/>
      <c r="G3" s="195"/>
      <c r="H3" s="195"/>
      <c r="I3" s="195"/>
      <c r="J3" s="195"/>
      <c r="K3" s="195"/>
      <c r="L3" s="195"/>
    </row>
    <row r="4" spans="2:10" ht="15">
      <c r="B4" s="122" t="s">
        <v>32</v>
      </c>
      <c r="C4" s="286" t="str">
        <f>Summary!C8</f>
        <v>“Voice of Community in Local Development” </v>
      </c>
      <c r="D4" s="123"/>
      <c r="E4" s="123"/>
      <c r="F4" s="123"/>
      <c r="G4" s="123"/>
      <c r="H4" s="123"/>
      <c r="I4" s="123"/>
      <c r="J4" s="105"/>
    </row>
    <row r="5" spans="2:10" ht="45">
      <c r="B5" s="143" t="s">
        <v>40</v>
      </c>
      <c r="C5" s="198" t="str">
        <f>Summary!C9</f>
        <v>October 2023 - March 2025</v>
      </c>
      <c r="D5" s="123"/>
      <c r="E5" s="123"/>
      <c r="F5" s="123"/>
      <c r="G5" s="123"/>
      <c r="H5" s="123"/>
      <c r="I5" s="123"/>
      <c r="J5" s="105"/>
    </row>
    <row r="6" spans="2:10" ht="12.75">
      <c r="B6" s="2"/>
      <c r="C6" s="2"/>
      <c r="D6" s="20"/>
      <c r="E6" s="7"/>
      <c r="F6" s="7"/>
      <c r="G6" s="13"/>
      <c r="H6" s="26"/>
      <c r="I6" s="2"/>
      <c r="J6" s="108"/>
    </row>
    <row r="7" spans="2:18" ht="60.75" customHeight="1">
      <c r="B7" s="287" t="s">
        <v>14</v>
      </c>
      <c r="C7" s="287" t="s">
        <v>56</v>
      </c>
      <c r="D7" s="287" t="s">
        <v>12</v>
      </c>
      <c r="E7" s="287" t="s">
        <v>1</v>
      </c>
      <c r="F7" s="287" t="s">
        <v>13</v>
      </c>
      <c r="G7" s="289" t="s">
        <v>57</v>
      </c>
      <c r="H7" s="177" t="s">
        <v>15</v>
      </c>
      <c r="I7" s="84" t="s">
        <v>53</v>
      </c>
      <c r="J7" s="112"/>
      <c r="K7" s="83"/>
      <c r="L7" s="83"/>
      <c r="M7" s="83"/>
      <c r="N7" s="83"/>
      <c r="O7" s="83"/>
      <c r="P7" s="83"/>
      <c r="Q7" s="83"/>
      <c r="R7" s="83"/>
    </row>
    <row r="8" spans="2:18" ht="51" customHeight="1">
      <c r="B8" s="288"/>
      <c r="C8" s="288"/>
      <c r="D8" s="288"/>
      <c r="E8" s="288"/>
      <c r="F8" s="288"/>
      <c r="G8" s="290"/>
      <c r="H8" s="178"/>
      <c r="I8" s="142" t="s">
        <v>49</v>
      </c>
      <c r="J8" s="112"/>
      <c r="K8" s="83"/>
      <c r="L8" s="83"/>
      <c r="M8" s="83"/>
      <c r="N8" s="83"/>
      <c r="O8" s="83"/>
      <c r="P8" s="83"/>
      <c r="Q8" s="83"/>
      <c r="R8" s="83"/>
    </row>
    <row r="9" spans="2:18" s="179" customFormat="1" ht="12.75">
      <c r="B9" s="180">
        <v>1</v>
      </c>
      <c r="C9" s="48">
        <v>2</v>
      </c>
      <c r="D9" s="48">
        <v>3</v>
      </c>
      <c r="E9" s="181">
        <v>4</v>
      </c>
      <c r="F9" s="181">
        <v>5</v>
      </c>
      <c r="G9" s="139">
        <v>5</v>
      </c>
      <c r="H9" s="139">
        <v>6</v>
      </c>
      <c r="I9" s="48">
        <v>7</v>
      </c>
      <c r="J9" s="182"/>
      <c r="K9" s="183"/>
      <c r="L9" s="183"/>
      <c r="M9" s="183"/>
      <c r="N9" s="183"/>
      <c r="O9" s="183"/>
      <c r="P9" s="183"/>
      <c r="Q9" s="183"/>
      <c r="R9" s="183"/>
    </row>
    <row r="10" spans="2:18" ht="12.75">
      <c r="B10" s="86" t="s">
        <v>81</v>
      </c>
      <c r="C10" s="44"/>
      <c r="D10" s="44"/>
      <c r="E10" s="44"/>
      <c r="F10" s="44"/>
      <c r="G10" s="45"/>
      <c r="H10" s="45"/>
      <c r="I10" s="44"/>
      <c r="J10" s="109"/>
      <c r="K10" s="83"/>
      <c r="L10" s="83"/>
      <c r="M10" s="83"/>
      <c r="N10" s="83"/>
      <c r="O10" s="83"/>
      <c r="P10" s="83"/>
      <c r="Q10" s="83"/>
      <c r="R10" s="83"/>
    </row>
    <row r="11" spans="1:18" ht="115.5" customHeight="1">
      <c r="A11" s="185">
        <v>1.1</v>
      </c>
      <c r="B11" s="282" t="s">
        <v>84</v>
      </c>
      <c r="C11" s="59">
        <v>600</v>
      </c>
      <c r="D11" s="58" t="s">
        <v>10</v>
      </c>
      <c r="E11" s="37">
        <v>0.6</v>
      </c>
      <c r="F11" s="38">
        <v>18</v>
      </c>
      <c r="G11" s="39">
        <f>C11*E11*F11</f>
        <v>6480</v>
      </c>
      <c r="H11" s="135">
        <f>G11-I11</f>
        <v>6480</v>
      </c>
      <c r="I11" s="39">
        <v>0</v>
      </c>
      <c r="J11" s="283" t="s">
        <v>113</v>
      </c>
      <c r="K11" s="283" t="s">
        <v>109</v>
      </c>
      <c r="L11" s="83"/>
      <c r="M11" s="83"/>
      <c r="N11" s="83"/>
      <c r="O11" s="83"/>
      <c r="P11" s="83"/>
      <c r="Q11" s="83"/>
      <c r="R11" s="83"/>
    </row>
    <row r="12" spans="1:18" ht="102" customHeight="1">
      <c r="A12" s="185">
        <v>1.2</v>
      </c>
      <c r="B12" s="285" t="s">
        <v>85</v>
      </c>
      <c r="C12" s="39">
        <v>500</v>
      </c>
      <c r="D12" s="58" t="s">
        <v>10</v>
      </c>
      <c r="E12" s="37">
        <v>0.6</v>
      </c>
      <c r="F12" s="38">
        <v>18</v>
      </c>
      <c r="G12" s="39">
        <f>C12*E12*F12</f>
        <v>5400</v>
      </c>
      <c r="H12" s="135">
        <f>G12-I12</f>
        <v>5400</v>
      </c>
      <c r="I12" s="39">
        <v>0</v>
      </c>
      <c r="J12" s="284" t="s">
        <v>114</v>
      </c>
      <c r="K12" s="283" t="s">
        <v>110</v>
      </c>
      <c r="L12" s="110"/>
      <c r="M12" s="83"/>
      <c r="N12" s="83"/>
      <c r="O12" s="83"/>
      <c r="P12" s="83"/>
      <c r="Q12" s="83"/>
      <c r="R12" s="83"/>
    </row>
    <row r="13" spans="1:18" ht="12.75">
      <c r="A13" s="185">
        <v>1.3</v>
      </c>
      <c r="B13" s="104"/>
      <c r="C13" s="39"/>
      <c r="D13" s="58" t="s">
        <v>10</v>
      </c>
      <c r="E13" s="37"/>
      <c r="F13" s="38"/>
      <c r="G13" s="39">
        <f>C13*E13*F13</f>
        <v>0</v>
      </c>
      <c r="H13" s="135">
        <f>G13-I13</f>
        <v>0</v>
      </c>
      <c r="I13" s="39">
        <v>0</v>
      </c>
      <c r="J13" s="279"/>
      <c r="K13" s="279"/>
      <c r="L13" s="110"/>
      <c r="M13" s="83"/>
      <c r="N13" s="83"/>
      <c r="O13" s="83"/>
      <c r="P13" s="83"/>
      <c r="Q13" s="83"/>
      <c r="R13" s="83"/>
    </row>
    <row r="14" spans="1:18" ht="12.75">
      <c r="A14" s="185">
        <v>1.4</v>
      </c>
      <c r="B14" s="104"/>
      <c r="C14" s="39"/>
      <c r="D14" s="58"/>
      <c r="E14" s="37"/>
      <c r="F14" s="38"/>
      <c r="G14" s="39">
        <f>C14*E14*F14</f>
        <v>0</v>
      </c>
      <c r="H14" s="135">
        <f>G14-I14</f>
        <v>0</v>
      </c>
      <c r="I14" s="39"/>
      <c r="J14" s="279"/>
      <c r="K14" s="279"/>
      <c r="L14" s="110"/>
      <c r="M14" s="83"/>
      <c r="N14" s="83"/>
      <c r="O14" s="83"/>
      <c r="P14" s="83"/>
      <c r="Q14" s="83"/>
      <c r="R14" s="83"/>
    </row>
    <row r="15" spans="1:18" ht="12.75">
      <c r="A15" s="185"/>
      <c r="B15" s="104"/>
      <c r="C15" s="39"/>
      <c r="D15" s="58"/>
      <c r="E15" s="37"/>
      <c r="F15" s="38"/>
      <c r="G15" s="39">
        <f>C15*E15*F15</f>
        <v>0</v>
      </c>
      <c r="H15" s="135">
        <f>G15-I15</f>
        <v>0</v>
      </c>
      <c r="I15" s="39"/>
      <c r="J15" s="279"/>
      <c r="K15" s="279"/>
      <c r="L15" s="110"/>
      <c r="M15" s="83"/>
      <c r="N15" s="83"/>
      <c r="O15" s="83"/>
      <c r="P15" s="83"/>
      <c r="Q15" s="83"/>
      <c r="R15" s="83"/>
    </row>
    <row r="16" spans="1:18" ht="12.75">
      <c r="A16" s="185"/>
      <c r="B16" s="150" t="s">
        <v>59</v>
      </c>
      <c r="C16" s="151"/>
      <c r="D16" s="151"/>
      <c r="E16" s="151"/>
      <c r="F16" s="151"/>
      <c r="G16" s="152">
        <f>SUM(G11:G15)</f>
        <v>11880</v>
      </c>
      <c r="H16" s="152">
        <f>SUM(H11:H15)</f>
        <v>11880</v>
      </c>
      <c r="I16" s="153">
        <f>SUM(I11:I13)</f>
        <v>0</v>
      </c>
      <c r="J16" s="279"/>
      <c r="K16" s="119"/>
      <c r="L16" s="83"/>
      <c r="M16" s="83"/>
      <c r="N16" s="83"/>
      <c r="O16" s="83"/>
      <c r="P16" s="83"/>
      <c r="Q16" s="83"/>
      <c r="R16" s="83"/>
    </row>
    <row r="17" spans="1:18" ht="12.75">
      <c r="A17" s="185">
        <v>2</v>
      </c>
      <c r="B17" s="154" t="s">
        <v>136</v>
      </c>
      <c r="C17" s="155">
        <f>C11*0.22</f>
        <v>132</v>
      </c>
      <c r="D17" s="156" t="s">
        <v>10</v>
      </c>
      <c r="E17" s="157">
        <v>0.6</v>
      </c>
      <c r="F17" s="158">
        <v>10</v>
      </c>
      <c r="G17" s="159">
        <f>C17*E17*F17</f>
        <v>792</v>
      </c>
      <c r="H17" s="159">
        <f>G17-I17</f>
        <v>792</v>
      </c>
      <c r="I17" s="159">
        <v>0</v>
      </c>
      <c r="J17" s="279"/>
      <c r="K17" s="119"/>
      <c r="L17" s="83"/>
      <c r="M17" s="83"/>
      <c r="N17" s="83"/>
      <c r="O17" s="83"/>
      <c r="P17" s="83"/>
      <c r="Q17" s="83"/>
      <c r="R17" s="83"/>
    </row>
    <row r="18" spans="1:18" ht="12.75" customHeight="1">
      <c r="A18" s="185"/>
      <c r="B18" s="46" t="s">
        <v>4</v>
      </c>
      <c r="C18" s="52"/>
      <c r="D18" s="53"/>
      <c r="E18" s="51"/>
      <c r="F18" s="51"/>
      <c r="G18" s="50"/>
      <c r="H18" s="45"/>
      <c r="I18" s="49"/>
      <c r="J18" s="279"/>
      <c r="K18" s="279"/>
      <c r="L18" s="245"/>
      <c r="M18" s="83"/>
      <c r="N18" s="83"/>
      <c r="O18" s="83"/>
      <c r="P18" s="83"/>
      <c r="Q18" s="83"/>
      <c r="R18" s="83"/>
    </row>
    <row r="19" spans="1:18" ht="90" customHeight="1">
      <c r="A19" s="185">
        <v>3.1</v>
      </c>
      <c r="B19" s="91" t="s">
        <v>82</v>
      </c>
      <c r="C19" s="75">
        <v>5</v>
      </c>
      <c r="D19" s="149" t="s">
        <v>83</v>
      </c>
      <c r="E19" s="176" t="s">
        <v>55</v>
      </c>
      <c r="F19" s="76">
        <v>240</v>
      </c>
      <c r="G19" s="75">
        <f>C19*F19</f>
        <v>1200</v>
      </c>
      <c r="H19" s="136">
        <f>G19-I19</f>
        <v>1200</v>
      </c>
      <c r="I19" s="75">
        <v>0</v>
      </c>
      <c r="J19" s="279" t="s">
        <v>115</v>
      </c>
      <c r="K19" s="278" t="s">
        <v>111</v>
      </c>
      <c r="L19" s="245"/>
      <c r="M19" s="110"/>
      <c r="N19" s="110"/>
      <c r="O19" s="110"/>
      <c r="P19" s="110"/>
      <c r="Q19" s="114"/>
      <c r="R19" s="114"/>
    </row>
    <row r="20" spans="1:18" ht="144">
      <c r="A20" s="185">
        <v>3.2</v>
      </c>
      <c r="B20" s="91" t="s">
        <v>97</v>
      </c>
      <c r="C20" s="75">
        <v>35</v>
      </c>
      <c r="D20" s="149" t="s">
        <v>11</v>
      </c>
      <c r="E20" s="176" t="s">
        <v>55</v>
      </c>
      <c r="F20" s="76">
        <v>90</v>
      </c>
      <c r="G20" s="75">
        <f>C20*F20</f>
        <v>3150</v>
      </c>
      <c r="H20" s="136">
        <f>G20-I20</f>
        <v>3150</v>
      </c>
      <c r="I20" s="75">
        <v>0</v>
      </c>
      <c r="J20" s="279" t="s">
        <v>116</v>
      </c>
      <c r="K20" s="278" t="s">
        <v>112</v>
      </c>
      <c r="L20" s="245"/>
      <c r="M20" s="110"/>
      <c r="N20" s="110"/>
      <c r="O20" s="110"/>
      <c r="P20" s="110"/>
      <c r="Q20" s="114"/>
      <c r="R20" s="114"/>
    </row>
    <row r="21" spans="1:18" ht="132">
      <c r="A21" s="185">
        <v>3.4</v>
      </c>
      <c r="B21" s="91" t="s">
        <v>135</v>
      </c>
      <c r="C21" s="75">
        <f>5*1.22</f>
        <v>6.1</v>
      </c>
      <c r="D21" s="149" t="s">
        <v>83</v>
      </c>
      <c r="E21" s="176"/>
      <c r="F21" s="76">
        <v>200</v>
      </c>
      <c r="G21" s="75">
        <f>C21*F21</f>
        <v>1220</v>
      </c>
      <c r="H21" s="136">
        <f>G21-I21</f>
        <v>1220</v>
      </c>
      <c r="I21" s="75"/>
      <c r="J21" s="278" t="s">
        <v>137</v>
      </c>
      <c r="K21" s="278" t="s">
        <v>138</v>
      </c>
      <c r="L21" s="245"/>
      <c r="M21" s="110"/>
      <c r="N21" s="110"/>
      <c r="O21" s="110"/>
      <c r="P21" s="110"/>
      <c r="Q21" s="114"/>
      <c r="R21" s="114"/>
    </row>
    <row r="22" spans="1:18" ht="12.75">
      <c r="A22" s="185"/>
      <c r="B22" s="91"/>
      <c r="C22" s="75"/>
      <c r="D22" s="149"/>
      <c r="E22" s="176" t="s">
        <v>55</v>
      </c>
      <c r="F22" s="76"/>
      <c r="G22" s="75">
        <f>C22*F22</f>
        <v>0</v>
      </c>
      <c r="H22" s="136">
        <f>G22-I22</f>
        <v>0</v>
      </c>
      <c r="I22" s="75"/>
      <c r="J22" s="279"/>
      <c r="K22" s="278"/>
      <c r="L22" s="245"/>
      <c r="M22" s="110"/>
      <c r="N22" s="110"/>
      <c r="O22" s="110"/>
      <c r="P22" s="110"/>
      <c r="Q22" s="114"/>
      <c r="R22" s="114"/>
    </row>
    <row r="23" spans="1:18" ht="12.75">
      <c r="A23" s="185"/>
      <c r="B23" s="150" t="s">
        <v>60</v>
      </c>
      <c r="C23" s="160"/>
      <c r="D23" s="161"/>
      <c r="E23" s="162"/>
      <c r="F23" s="162"/>
      <c r="G23" s="163">
        <f>SUM(G19:G22)</f>
        <v>5570</v>
      </c>
      <c r="H23" s="163">
        <f>SUM(H19:H22)</f>
        <v>5570</v>
      </c>
      <c r="I23" s="163">
        <f>SUM(I19:I20)</f>
        <v>0</v>
      </c>
      <c r="J23" s="279"/>
      <c r="K23" s="280"/>
      <c r="L23" s="114"/>
      <c r="M23" s="114"/>
      <c r="N23" s="114"/>
      <c r="O23" s="114"/>
      <c r="P23" s="114"/>
      <c r="Q23" s="114"/>
      <c r="R23" s="114"/>
    </row>
    <row r="24" spans="1:18" ht="12.75">
      <c r="A24" s="185">
        <v>4</v>
      </c>
      <c r="B24" s="46" t="s">
        <v>58</v>
      </c>
      <c r="C24" s="59"/>
      <c r="D24" s="48"/>
      <c r="E24" s="48"/>
      <c r="F24" s="48"/>
      <c r="G24" s="75">
        <f>Travel_Transportation!J20</f>
        <v>0</v>
      </c>
      <c r="H24" s="137">
        <f>G24-I24</f>
        <v>0</v>
      </c>
      <c r="I24" s="171">
        <v>0</v>
      </c>
      <c r="J24" s="279"/>
      <c r="K24" s="119"/>
      <c r="L24" s="83"/>
      <c r="M24" s="83"/>
      <c r="N24" s="83"/>
      <c r="O24" s="83"/>
      <c r="P24" s="83"/>
      <c r="Q24" s="83"/>
      <c r="R24" s="83"/>
    </row>
    <row r="25" spans="1:18" ht="12.75">
      <c r="A25" s="185"/>
      <c r="B25" s="150" t="s">
        <v>61</v>
      </c>
      <c r="C25" s="159"/>
      <c r="D25" s="156"/>
      <c r="E25" s="164"/>
      <c r="F25" s="164"/>
      <c r="G25" s="159">
        <f>SUM(G24)</f>
        <v>0</v>
      </c>
      <c r="H25" s="159">
        <f>SUM(H24)</f>
        <v>0</v>
      </c>
      <c r="I25" s="159">
        <f>SUM(I24)</f>
        <v>0</v>
      </c>
      <c r="J25" s="279"/>
      <c r="K25" s="119"/>
      <c r="L25" s="83"/>
      <c r="M25" s="83"/>
      <c r="N25" s="83"/>
      <c r="O25" s="83"/>
      <c r="P25" s="83"/>
      <c r="Q25" s="83"/>
      <c r="R25" s="83"/>
    </row>
    <row r="26" spans="1:18" ht="12.75">
      <c r="A26" s="185"/>
      <c r="B26" s="47" t="s">
        <v>51</v>
      </c>
      <c r="C26" s="87"/>
      <c r="D26" s="87"/>
      <c r="E26" s="87"/>
      <c r="F26" s="87"/>
      <c r="G26" s="134"/>
      <c r="H26" s="138"/>
      <c r="I26" s="87"/>
      <c r="J26" s="279"/>
      <c r="K26" s="119"/>
      <c r="L26" s="83"/>
      <c r="M26" s="83"/>
      <c r="N26" s="83"/>
      <c r="O26" s="83"/>
      <c r="P26" s="83"/>
      <c r="Q26" s="83"/>
      <c r="R26" s="83"/>
    </row>
    <row r="27" spans="1:18" ht="24">
      <c r="A27" s="185">
        <v>5.1</v>
      </c>
      <c r="B27" s="47"/>
      <c r="C27" s="87"/>
      <c r="D27" s="107" t="s">
        <v>9</v>
      </c>
      <c r="E27" s="56" t="s">
        <v>55</v>
      </c>
      <c r="F27" s="56"/>
      <c r="G27" s="54">
        <f>C27*F27</f>
        <v>0</v>
      </c>
      <c r="H27" s="135">
        <f>G27-I27</f>
        <v>0</v>
      </c>
      <c r="I27" s="54">
        <v>0</v>
      </c>
      <c r="J27" s="279"/>
      <c r="K27" s="119"/>
      <c r="L27" s="83"/>
      <c r="M27" s="83"/>
      <c r="N27" s="83"/>
      <c r="O27" s="83"/>
      <c r="P27" s="83"/>
      <c r="Q27" s="83"/>
      <c r="R27" s="83"/>
    </row>
    <row r="28" spans="1:18" ht="24">
      <c r="A28" s="185">
        <v>5.2</v>
      </c>
      <c r="B28" s="47"/>
      <c r="C28" s="87"/>
      <c r="D28" s="107" t="s">
        <v>9</v>
      </c>
      <c r="E28" s="56" t="s">
        <v>55</v>
      </c>
      <c r="F28" s="56"/>
      <c r="G28" s="54">
        <f>C28*F28</f>
        <v>0</v>
      </c>
      <c r="H28" s="135">
        <f>G28-I28</f>
        <v>0</v>
      </c>
      <c r="I28" s="54">
        <v>0</v>
      </c>
      <c r="J28" s="279"/>
      <c r="K28" s="119"/>
      <c r="L28" s="83"/>
      <c r="M28" s="83"/>
      <c r="N28" s="83"/>
      <c r="O28" s="83"/>
      <c r="P28" s="83"/>
      <c r="Q28" s="83"/>
      <c r="R28" s="83"/>
    </row>
    <row r="29" spans="1:18" ht="12.75">
      <c r="A29" s="185"/>
      <c r="B29" s="165" t="s">
        <v>5</v>
      </c>
      <c r="C29" s="159"/>
      <c r="D29" s="156"/>
      <c r="E29" s="166"/>
      <c r="F29" s="166"/>
      <c r="G29" s="159">
        <f>SUM(G27:G28)</f>
        <v>0</v>
      </c>
      <c r="H29" s="159">
        <f>SUM(H27:H28)</f>
        <v>0</v>
      </c>
      <c r="I29" s="159">
        <f>SUM(I27:I28)</f>
        <v>0</v>
      </c>
      <c r="J29" s="279"/>
      <c r="K29" s="119"/>
      <c r="L29" s="83"/>
      <c r="M29" s="83"/>
      <c r="N29" s="83"/>
      <c r="O29" s="83"/>
      <c r="P29" s="83"/>
      <c r="Q29" s="83"/>
      <c r="R29" s="83"/>
    </row>
    <row r="30" spans="1:18" ht="12.75">
      <c r="A30" s="185">
        <v>6</v>
      </c>
      <c r="B30" s="145" t="s">
        <v>52</v>
      </c>
      <c r="C30" s="146"/>
      <c r="D30" s="147"/>
      <c r="E30" s="148" t="s">
        <v>55</v>
      </c>
      <c r="F30" s="148"/>
      <c r="G30" s="170">
        <v>0</v>
      </c>
      <c r="H30" s="170">
        <f>G30-I30</f>
        <v>0</v>
      </c>
      <c r="I30" s="170">
        <v>0</v>
      </c>
      <c r="J30" s="281"/>
      <c r="K30" s="119"/>
      <c r="L30" s="83"/>
      <c r="M30" s="83"/>
      <c r="N30" s="83"/>
      <c r="O30" s="83"/>
      <c r="P30" s="83"/>
      <c r="Q30" s="83"/>
      <c r="R30" s="83"/>
    </row>
    <row r="31" spans="1:18" ht="12.75">
      <c r="A31" s="185"/>
      <c r="B31" s="165" t="s">
        <v>62</v>
      </c>
      <c r="C31" s="167"/>
      <c r="D31" s="168"/>
      <c r="E31" s="169"/>
      <c r="F31" s="169"/>
      <c r="G31" s="152">
        <f>SUM(G30)</f>
        <v>0</v>
      </c>
      <c r="H31" s="152">
        <f>SUM(H30)</f>
        <v>0</v>
      </c>
      <c r="I31" s="152">
        <f>SUM(I30)</f>
        <v>0</v>
      </c>
      <c r="J31" s="279"/>
      <c r="K31" s="119"/>
      <c r="L31" s="83"/>
      <c r="M31" s="83"/>
      <c r="N31" s="83"/>
      <c r="O31" s="83"/>
      <c r="P31" s="83"/>
      <c r="Q31" s="83"/>
      <c r="R31" s="83"/>
    </row>
    <row r="32" spans="1:18" ht="12.75">
      <c r="A32" s="185">
        <v>7</v>
      </c>
      <c r="B32" s="46" t="s">
        <v>50</v>
      </c>
      <c r="C32" s="77"/>
      <c r="D32" s="107"/>
      <c r="E32" s="56" t="s">
        <v>55</v>
      </c>
      <c r="F32" s="56"/>
      <c r="G32" s="54">
        <v>0</v>
      </c>
      <c r="H32" s="135">
        <f>G32-I32</f>
        <v>0</v>
      </c>
      <c r="I32" s="54">
        <v>0</v>
      </c>
      <c r="J32" s="109"/>
      <c r="K32" s="94"/>
      <c r="L32" s="83"/>
      <c r="M32" s="83"/>
      <c r="N32" s="83"/>
      <c r="O32" s="83"/>
      <c r="P32" s="83"/>
      <c r="Q32" s="83"/>
      <c r="R32" s="83"/>
    </row>
    <row r="33" spans="1:18" ht="23.25" customHeight="1">
      <c r="A33" s="185"/>
      <c r="B33" s="150" t="s">
        <v>63</v>
      </c>
      <c r="C33" s="150"/>
      <c r="D33" s="172"/>
      <c r="E33" s="150"/>
      <c r="F33" s="150"/>
      <c r="G33" s="152">
        <f>SUM(G32)</f>
        <v>0</v>
      </c>
      <c r="H33" s="152">
        <f>SUM(H32)</f>
        <v>0</v>
      </c>
      <c r="I33" s="152">
        <f>SUM(I32)</f>
        <v>0</v>
      </c>
      <c r="J33" s="246"/>
      <c r="K33" s="247"/>
      <c r="L33" s="247"/>
      <c r="M33" s="116"/>
      <c r="N33" s="106"/>
      <c r="O33" s="106"/>
      <c r="P33" s="106"/>
      <c r="Q33" s="83"/>
      <c r="R33" s="83"/>
    </row>
    <row r="34" spans="1:18" ht="25.5" customHeight="1">
      <c r="A34" s="185"/>
      <c r="B34" s="140" t="s">
        <v>6</v>
      </c>
      <c r="C34" s="141"/>
      <c r="D34" s="141"/>
      <c r="E34" s="141"/>
      <c r="F34" s="141"/>
      <c r="G34" s="141"/>
      <c r="H34" s="141"/>
      <c r="I34" s="125"/>
      <c r="J34" s="109"/>
      <c r="K34" s="83"/>
      <c r="L34" s="83"/>
      <c r="M34" s="83"/>
      <c r="N34" s="83"/>
      <c r="O34" s="83"/>
      <c r="P34" s="83"/>
      <c r="Q34" s="83"/>
      <c r="R34" s="83"/>
    </row>
    <row r="35" spans="1:18" ht="24">
      <c r="A35" s="185">
        <v>8.1</v>
      </c>
      <c r="B35" s="89"/>
      <c r="C35" s="81"/>
      <c r="D35" s="107" t="s">
        <v>9</v>
      </c>
      <c r="E35" s="82" t="s">
        <v>55</v>
      </c>
      <c r="F35" s="82"/>
      <c r="G35" s="136">
        <f>C35*F35</f>
        <v>0</v>
      </c>
      <c r="H35" s="136">
        <f>G35-I35</f>
        <v>0</v>
      </c>
      <c r="I35" s="90">
        <v>0</v>
      </c>
      <c r="J35" s="248"/>
      <c r="K35" s="113"/>
      <c r="L35" s="113"/>
      <c r="M35" s="113"/>
      <c r="N35" s="83"/>
      <c r="O35" s="83"/>
      <c r="P35" s="83"/>
      <c r="Q35" s="83"/>
      <c r="R35" s="83"/>
    </row>
    <row r="36" spans="1:18" ht="24">
      <c r="A36" s="185">
        <v>8.2</v>
      </c>
      <c r="B36" s="91"/>
      <c r="C36" s="80"/>
      <c r="D36" s="107" t="s">
        <v>9</v>
      </c>
      <c r="E36" s="79" t="s">
        <v>55</v>
      </c>
      <c r="F36" s="79"/>
      <c r="G36" s="136">
        <f>C36*F36</f>
        <v>0</v>
      </c>
      <c r="H36" s="136">
        <f>G36-I36</f>
        <v>0</v>
      </c>
      <c r="I36" s="90">
        <v>0</v>
      </c>
      <c r="J36" s="208"/>
      <c r="K36" s="113"/>
      <c r="L36" s="113"/>
      <c r="M36" s="113"/>
      <c r="N36" s="113"/>
      <c r="O36" s="113"/>
      <c r="P36" s="113"/>
      <c r="Q36" s="83"/>
      <c r="R36" s="117"/>
    </row>
    <row r="37" spans="1:18" ht="24">
      <c r="A37" s="185">
        <v>8.3</v>
      </c>
      <c r="B37" s="88"/>
      <c r="C37" s="64"/>
      <c r="D37" s="107" t="s">
        <v>9</v>
      </c>
      <c r="E37" s="79" t="s">
        <v>55</v>
      </c>
      <c r="F37" s="79"/>
      <c r="G37" s="136">
        <f>C37*F37</f>
        <v>0</v>
      </c>
      <c r="H37" s="136">
        <f>G37-I37</f>
        <v>0</v>
      </c>
      <c r="I37" s="90">
        <v>0</v>
      </c>
      <c r="J37" s="208"/>
      <c r="K37" s="209"/>
      <c r="L37" s="209"/>
      <c r="M37" s="209"/>
      <c r="N37" s="209"/>
      <c r="O37" s="209"/>
      <c r="P37" s="209"/>
      <c r="Q37" s="83"/>
      <c r="R37" s="83"/>
    </row>
    <row r="38" spans="1:18" ht="12.75">
      <c r="A38" s="185"/>
      <c r="B38" s="165" t="s">
        <v>7</v>
      </c>
      <c r="C38" s="167"/>
      <c r="D38" s="168"/>
      <c r="E38" s="162"/>
      <c r="F38" s="162"/>
      <c r="G38" s="163">
        <f>SUM(G35:G37)</f>
        <v>0</v>
      </c>
      <c r="H38" s="152">
        <f>SUM(H35:H37)</f>
        <v>0</v>
      </c>
      <c r="I38" s="163">
        <f>SUM(I35:I37)</f>
        <v>0</v>
      </c>
      <c r="J38" s="109"/>
      <c r="K38" s="83"/>
      <c r="L38" s="83"/>
      <c r="M38" s="83"/>
      <c r="N38" s="83"/>
      <c r="O38" s="83"/>
      <c r="P38" s="83"/>
      <c r="Q38" s="83"/>
      <c r="R38" s="83"/>
    </row>
    <row r="39" spans="1:18" ht="15.75" customHeight="1">
      <c r="A39" s="185"/>
      <c r="B39" s="47" t="s">
        <v>101</v>
      </c>
      <c r="C39" s="60"/>
      <c r="D39" s="53"/>
      <c r="E39" s="53"/>
      <c r="F39" s="53"/>
      <c r="G39" s="57"/>
      <c r="H39" s="139"/>
      <c r="I39" s="53"/>
      <c r="J39" s="110"/>
      <c r="K39" s="13"/>
      <c r="L39" s="83"/>
      <c r="M39" s="83"/>
      <c r="N39" s="83"/>
      <c r="O39" s="83"/>
      <c r="P39" s="83"/>
      <c r="Q39" s="83"/>
      <c r="R39" s="83"/>
    </row>
    <row r="40" spans="1:18" ht="18" customHeight="1">
      <c r="A40" s="185">
        <v>9.1</v>
      </c>
      <c r="B40" s="92"/>
      <c r="C40" s="54"/>
      <c r="D40" s="55" t="s">
        <v>16</v>
      </c>
      <c r="E40" s="37">
        <v>1</v>
      </c>
      <c r="F40" s="56"/>
      <c r="G40" s="54">
        <f aca="true" t="shared" si="0" ref="G40:G45">C40*E40*F40</f>
        <v>0</v>
      </c>
      <c r="H40" s="135">
        <f aca="true" t="shared" si="1" ref="H40:H45">G40-I40</f>
        <v>0</v>
      </c>
      <c r="I40" s="54">
        <v>0</v>
      </c>
      <c r="J40" s="207"/>
      <c r="K40" s="113"/>
      <c r="L40" s="113"/>
      <c r="M40" s="113"/>
      <c r="N40" s="113"/>
      <c r="O40" s="113"/>
      <c r="P40" s="113"/>
      <c r="Q40" s="83"/>
      <c r="R40" s="83"/>
    </row>
    <row r="41" spans="1:18" ht="12.75">
      <c r="A41" s="185">
        <v>9.2</v>
      </c>
      <c r="B41" s="88"/>
      <c r="C41" s="54"/>
      <c r="D41" s="55" t="s">
        <v>16</v>
      </c>
      <c r="E41" s="37">
        <v>1</v>
      </c>
      <c r="F41" s="56"/>
      <c r="G41" s="54">
        <f t="shared" si="0"/>
        <v>0</v>
      </c>
      <c r="H41" s="135">
        <f t="shared" si="1"/>
        <v>0</v>
      </c>
      <c r="I41" s="54">
        <v>0</v>
      </c>
      <c r="J41" s="111"/>
      <c r="K41" s="83"/>
      <c r="L41" s="83"/>
      <c r="M41" s="83"/>
      <c r="N41" s="83"/>
      <c r="O41" s="83"/>
      <c r="P41" s="83"/>
      <c r="Q41" s="83"/>
      <c r="R41" s="83"/>
    </row>
    <row r="42" spans="1:18" ht="12.75">
      <c r="A42" s="185">
        <v>9.3</v>
      </c>
      <c r="B42" s="88"/>
      <c r="C42" s="54"/>
      <c r="D42" s="55" t="s">
        <v>16</v>
      </c>
      <c r="E42" s="37">
        <v>1</v>
      </c>
      <c r="F42" s="56"/>
      <c r="G42" s="54">
        <f t="shared" si="0"/>
        <v>0</v>
      </c>
      <c r="H42" s="135">
        <f t="shared" si="1"/>
        <v>0</v>
      </c>
      <c r="I42" s="54">
        <v>0</v>
      </c>
      <c r="J42" s="118"/>
      <c r="K42" s="117"/>
      <c r="L42" s="117"/>
      <c r="M42" s="117"/>
      <c r="N42" s="117"/>
      <c r="O42" s="117"/>
      <c r="P42" s="117"/>
      <c r="Q42" s="83"/>
      <c r="R42" s="83"/>
    </row>
    <row r="43" spans="1:18" ht="12.75">
      <c r="A43" s="185">
        <v>9.4</v>
      </c>
      <c r="B43" s="93"/>
      <c r="C43" s="65"/>
      <c r="D43" s="55" t="s">
        <v>16</v>
      </c>
      <c r="E43" s="37">
        <v>1</v>
      </c>
      <c r="F43" s="56"/>
      <c r="G43" s="54">
        <f t="shared" si="0"/>
        <v>0</v>
      </c>
      <c r="H43" s="135">
        <f t="shared" si="1"/>
        <v>0</v>
      </c>
      <c r="I43" s="54">
        <v>0</v>
      </c>
      <c r="J43" s="118"/>
      <c r="K43" s="119"/>
      <c r="L43" s="119"/>
      <c r="M43" s="117"/>
      <c r="N43" s="117"/>
      <c r="O43" s="117"/>
      <c r="P43" s="117"/>
      <c r="Q43" s="83"/>
      <c r="R43" s="83"/>
    </row>
    <row r="44" spans="1:18" ht="15.75" customHeight="1">
      <c r="A44" s="185">
        <v>9.5</v>
      </c>
      <c r="B44" s="88"/>
      <c r="C44" s="65"/>
      <c r="D44" s="55" t="s">
        <v>16</v>
      </c>
      <c r="E44" s="37">
        <v>1</v>
      </c>
      <c r="F44" s="56"/>
      <c r="G44" s="54">
        <f t="shared" si="0"/>
        <v>0</v>
      </c>
      <c r="H44" s="135">
        <f t="shared" si="1"/>
        <v>0</v>
      </c>
      <c r="I44" s="54">
        <v>0</v>
      </c>
      <c r="J44" s="207"/>
      <c r="K44" s="113"/>
      <c r="L44" s="113"/>
      <c r="M44" s="113"/>
      <c r="N44" s="113"/>
      <c r="O44" s="113"/>
      <c r="P44" s="113"/>
      <c r="Q44" s="83"/>
      <c r="R44" s="83"/>
    </row>
    <row r="45" spans="1:18" ht="12.75">
      <c r="A45" s="185">
        <v>9.6</v>
      </c>
      <c r="B45" s="93"/>
      <c r="C45" s="54"/>
      <c r="D45" s="55" t="s">
        <v>16</v>
      </c>
      <c r="E45" s="37">
        <v>1</v>
      </c>
      <c r="F45" s="56"/>
      <c r="G45" s="54">
        <f t="shared" si="0"/>
        <v>0</v>
      </c>
      <c r="H45" s="135">
        <f t="shared" si="1"/>
        <v>0</v>
      </c>
      <c r="I45" s="54">
        <v>0</v>
      </c>
      <c r="J45" s="110"/>
      <c r="K45" s="94"/>
      <c r="L45" s="83"/>
      <c r="M45" s="83"/>
      <c r="N45" s="83"/>
      <c r="O45" s="83"/>
      <c r="P45" s="83"/>
      <c r="Q45" s="83"/>
      <c r="R45" s="83"/>
    </row>
    <row r="46" spans="2:18" ht="12.75">
      <c r="B46" s="150" t="s">
        <v>64</v>
      </c>
      <c r="C46" s="167"/>
      <c r="D46" s="168"/>
      <c r="E46" s="162"/>
      <c r="F46" s="162"/>
      <c r="G46" s="163">
        <f>SUM(G40:G45)</f>
        <v>0</v>
      </c>
      <c r="H46" s="152">
        <f>SUM(H40:H45)</f>
        <v>0</v>
      </c>
      <c r="I46" s="163">
        <f>SUM(I40:I45)</f>
        <v>0</v>
      </c>
      <c r="J46" s="111"/>
      <c r="K46" s="83"/>
      <c r="L46" s="83"/>
      <c r="M46" s="83"/>
      <c r="N46" s="83"/>
      <c r="O46" s="83"/>
      <c r="P46" s="83"/>
      <c r="Q46" s="83"/>
      <c r="R46" s="83"/>
    </row>
    <row r="47" spans="2:18" ht="15.75">
      <c r="B47" s="173" t="s">
        <v>8</v>
      </c>
      <c r="C47" s="174"/>
      <c r="D47" s="174"/>
      <c r="E47" s="174"/>
      <c r="F47" s="174"/>
      <c r="G47" s="175">
        <f>G16+G17+G23+G25+G29+G31+G33+G38+G46</f>
        <v>18242</v>
      </c>
      <c r="H47" s="175">
        <f>H16+H17+H23+H25+H29+H31+H33+H38+H46</f>
        <v>18242</v>
      </c>
      <c r="I47" s="175">
        <f>I16+I17+I23+I25+I29+I31+I33+I38+I46</f>
        <v>0</v>
      </c>
      <c r="J47" s="115"/>
      <c r="K47" s="83"/>
      <c r="L47" s="83"/>
      <c r="M47" s="83"/>
      <c r="N47" s="83"/>
      <c r="O47" s="83"/>
      <c r="P47" s="83"/>
      <c r="Q47" s="83"/>
      <c r="R47" s="83"/>
    </row>
    <row r="48" spans="2:18" ht="12.75">
      <c r="B48" s="22"/>
      <c r="J48" s="110"/>
      <c r="K48" s="83"/>
      <c r="L48" s="83"/>
      <c r="M48" s="83"/>
      <c r="N48" s="83"/>
      <c r="O48" s="83"/>
      <c r="P48" s="83"/>
      <c r="Q48" s="83"/>
      <c r="R48" s="83"/>
    </row>
    <row r="49" ht="12.75">
      <c r="B49" s="22"/>
    </row>
    <row r="50" spans="2:15" ht="12.75">
      <c r="B50" s="22"/>
      <c r="O50" s="43"/>
    </row>
    <row r="51" ht="12.75"/>
    <row r="52" ht="12.75">
      <c r="G52" s="85"/>
    </row>
  </sheetData>
  <sheetProtection/>
  <mergeCells count="6">
    <mergeCell ref="B7:B8"/>
    <mergeCell ref="C7:C8"/>
    <mergeCell ref="D7:D8"/>
    <mergeCell ref="E7:E8"/>
    <mergeCell ref="F7:F8"/>
    <mergeCell ref="G7:G8"/>
  </mergeCells>
  <printOptions/>
  <pageMargins left="0.5118110236220472" right="0.31496062992125984" top="0.5511811023622047" bottom="0.35433070866141736" header="0.31496062992125984" footer="0.31496062992125984"/>
  <pageSetup fitToHeight="1" fitToWidth="1" horizontalDpi="600" verticalDpi="600" orientation="landscape" paperSize="9" scale="42" r:id="rId3"/>
  <legacyDrawing r:id="rId2"/>
</worksheet>
</file>

<file path=xl/worksheets/sheet3.xml><?xml version="1.0" encoding="utf-8"?>
<worksheet xmlns="http://schemas.openxmlformats.org/spreadsheetml/2006/main" xmlns:r="http://schemas.openxmlformats.org/officeDocument/2006/relationships">
  <dimension ref="B2:S24"/>
  <sheetViews>
    <sheetView zoomScale="83" zoomScaleNormal="83" zoomScalePageLayoutView="0" workbookViewId="0" topLeftCell="A1">
      <selection activeCell="E3" sqref="E3"/>
    </sheetView>
  </sheetViews>
  <sheetFormatPr defaultColWidth="9.140625" defaultRowHeight="12.75" outlineLevelCol="1"/>
  <cols>
    <col min="1" max="1" width="1.421875" style="0" customWidth="1"/>
    <col min="2" max="2" width="51.421875" style="0" customWidth="1"/>
    <col min="3" max="3" width="20.00390625" style="0" customWidth="1"/>
    <col min="4" max="4" width="27.00390625" style="0" customWidth="1"/>
    <col min="5" max="7" width="18.140625" style="0" customWidth="1"/>
    <col min="8" max="8" width="14.28125" style="0" customWidth="1"/>
    <col min="9" max="9" width="17.7109375" style="0" customWidth="1"/>
    <col min="10" max="10" width="14.28125" style="0" customWidth="1"/>
    <col min="11" max="11" width="17.140625" style="0" customWidth="1"/>
    <col min="12" max="12" width="13.421875" style="0" hidden="1" customWidth="1" outlineLevel="1"/>
    <col min="13" max="13" width="9.140625" style="0" customWidth="1" collapsed="1"/>
  </cols>
  <sheetData>
    <row r="2" spans="2:19" ht="14.25">
      <c r="B2" s="32"/>
      <c r="C2" s="33"/>
      <c r="D2" s="29"/>
      <c r="E2" s="29"/>
      <c r="F2" s="29"/>
      <c r="G2" s="29"/>
      <c r="H2" s="22"/>
      <c r="I2" s="22"/>
      <c r="J2" s="4"/>
      <c r="K2" s="4"/>
      <c r="L2" s="4"/>
      <c r="M2" s="4"/>
      <c r="N2" s="4"/>
      <c r="O2" s="4"/>
      <c r="P2" s="4"/>
      <c r="Q2" s="4"/>
      <c r="R2" s="4"/>
      <c r="S2" s="4"/>
    </row>
    <row r="3" spans="2:19" ht="14.25">
      <c r="B3" s="32" t="s">
        <v>30</v>
      </c>
      <c r="C3" s="121" t="s">
        <v>37</v>
      </c>
      <c r="D3" s="29"/>
      <c r="E3" s="275" t="s">
        <v>143</v>
      </c>
      <c r="F3" s="29"/>
      <c r="G3" s="29"/>
      <c r="H3" s="22"/>
      <c r="I3" s="22"/>
      <c r="J3" s="4"/>
      <c r="K3" s="4"/>
      <c r="L3" s="4"/>
      <c r="M3" s="4"/>
      <c r="N3" s="4"/>
      <c r="O3" s="4"/>
      <c r="P3" s="4"/>
      <c r="Q3" s="4"/>
      <c r="R3" s="4"/>
      <c r="S3" s="4"/>
    </row>
    <row r="4" spans="2:19" ht="14.25">
      <c r="B4" s="32" t="s">
        <v>32</v>
      </c>
      <c r="C4" s="199">
        <v>0</v>
      </c>
      <c r="D4" s="18"/>
      <c r="E4" s="18"/>
      <c r="F4" s="18"/>
      <c r="G4" s="18"/>
      <c r="H4" s="4"/>
      <c r="I4" s="4"/>
      <c r="J4" s="4"/>
      <c r="K4" s="4"/>
      <c r="L4" s="4"/>
      <c r="M4" s="4"/>
      <c r="N4" s="4"/>
      <c r="O4" s="4"/>
      <c r="P4" s="4"/>
      <c r="Q4" s="4"/>
      <c r="R4" s="4"/>
      <c r="S4" s="4"/>
    </row>
    <row r="5" spans="2:19" ht="15">
      <c r="B5" s="32" t="s">
        <v>40</v>
      </c>
      <c r="C5" s="291">
        <v>0</v>
      </c>
      <c r="D5" s="292"/>
      <c r="E5" s="292"/>
      <c r="F5" s="292"/>
      <c r="G5" s="292"/>
      <c r="H5" s="292"/>
      <c r="I5" s="292"/>
      <c r="J5" s="292"/>
      <c r="K5" s="292"/>
      <c r="L5" s="292"/>
      <c r="M5" s="292"/>
      <c r="N5" s="292"/>
      <c r="O5" s="292"/>
      <c r="P5" s="292"/>
      <c r="Q5" s="292"/>
      <c r="R5" s="292"/>
      <c r="S5" s="292"/>
    </row>
    <row r="6" spans="2:19" ht="12.75">
      <c r="B6" s="34"/>
      <c r="C6" s="35"/>
      <c r="D6" s="35"/>
      <c r="E6" s="35"/>
      <c r="F6" s="35"/>
      <c r="G6" s="35"/>
      <c r="H6" s="2"/>
      <c r="I6" s="2"/>
      <c r="J6" s="2"/>
      <c r="K6" s="2"/>
      <c r="L6" s="2"/>
      <c r="M6" s="2"/>
      <c r="N6" s="2"/>
      <c r="O6" s="2"/>
      <c r="P6" s="2"/>
      <c r="Q6" s="2"/>
      <c r="R6" s="2"/>
      <c r="S6" s="2"/>
    </row>
    <row r="7" spans="2:19" ht="13.5" thickBot="1">
      <c r="B7" s="27"/>
      <c r="C7" s="29"/>
      <c r="D7" s="29"/>
      <c r="E7" s="29"/>
      <c r="F7" s="29"/>
      <c r="G7" s="29"/>
      <c r="H7" s="2"/>
      <c r="I7" s="2"/>
      <c r="J7" s="2"/>
      <c r="K7" s="2"/>
      <c r="L7" s="2"/>
      <c r="M7" s="2"/>
      <c r="N7" s="2"/>
      <c r="O7" s="2"/>
      <c r="P7" s="2"/>
      <c r="Q7" s="2"/>
      <c r="R7" s="2"/>
      <c r="S7" s="2"/>
    </row>
    <row r="8" spans="2:19" ht="96.75" thickBot="1">
      <c r="B8" s="191" t="s">
        <v>14</v>
      </c>
      <c r="C8" s="186" t="s">
        <v>65</v>
      </c>
      <c r="D8" s="187" t="s">
        <v>17</v>
      </c>
      <c r="E8" s="192" t="s">
        <v>18</v>
      </c>
      <c r="F8" s="188" t="s">
        <v>91</v>
      </c>
      <c r="G8" s="186" t="s">
        <v>19</v>
      </c>
      <c r="H8" s="229" t="s">
        <v>66</v>
      </c>
      <c r="I8" s="235" t="s">
        <v>20</v>
      </c>
      <c r="J8" s="232" t="s">
        <v>67</v>
      </c>
      <c r="K8" s="190" t="s">
        <v>118</v>
      </c>
      <c r="L8" s="189" t="s">
        <v>87</v>
      </c>
      <c r="M8" s="23"/>
      <c r="N8" s="23"/>
      <c r="O8" s="23"/>
      <c r="P8" s="23"/>
      <c r="Q8" s="23"/>
      <c r="R8" s="23"/>
      <c r="S8" s="23"/>
    </row>
    <row r="9" spans="2:19" s="220" customFormat="1" ht="13.5" thickBot="1">
      <c r="B9" s="215">
        <v>1</v>
      </c>
      <c r="C9" s="215" t="s">
        <v>86</v>
      </c>
      <c r="D9" s="215" t="s">
        <v>88</v>
      </c>
      <c r="E9" s="238" t="s">
        <v>89</v>
      </c>
      <c r="F9" s="222" t="s">
        <v>90</v>
      </c>
      <c r="G9" s="215">
        <v>6</v>
      </c>
      <c r="H9" s="239">
        <v>7</v>
      </c>
      <c r="I9" s="218">
        <v>8</v>
      </c>
      <c r="J9" s="240" t="s">
        <v>94</v>
      </c>
      <c r="K9" s="218">
        <v>10</v>
      </c>
      <c r="L9" s="218">
        <v>11</v>
      </c>
      <c r="M9" s="219"/>
      <c r="N9" s="219"/>
      <c r="O9" s="219"/>
      <c r="P9" s="219"/>
      <c r="Q9" s="219"/>
      <c r="R9" s="219"/>
      <c r="S9" s="219"/>
    </row>
    <row r="10" spans="2:19" ht="12.75">
      <c r="B10" s="228" t="s">
        <v>36</v>
      </c>
      <c r="C10" s="223"/>
      <c r="D10" s="224"/>
      <c r="E10" s="225"/>
      <c r="F10" s="217"/>
      <c r="G10" s="213"/>
      <c r="H10" s="230"/>
      <c r="I10" s="237"/>
      <c r="J10" s="213"/>
      <c r="K10" s="70"/>
      <c r="L10" s="214"/>
      <c r="M10" s="13"/>
      <c r="N10" s="13"/>
      <c r="O10" s="13"/>
      <c r="P10" s="13"/>
      <c r="Q10" s="13"/>
      <c r="R10" s="13"/>
      <c r="S10" s="13"/>
    </row>
    <row r="11" spans="2:19" ht="12.75">
      <c r="B11" s="259" t="s">
        <v>98</v>
      </c>
      <c r="C11" s="223"/>
      <c r="D11" s="224"/>
      <c r="E11" s="225"/>
      <c r="F11" s="217" t="s">
        <v>95</v>
      </c>
      <c r="G11" s="70" t="s">
        <v>92</v>
      </c>
      <c r="H11" s="230"/>
      <c r="I11" s="237"/>
      <c r="J11" s="70">
        <f>H11*I11</f>
        <v>0</v>
      </c>
      <c r="K11" s="70">
        <f>J11-L11</f>
        <v>0</v>
      </c>
      <c r="L11" s="194"/>
      <c r="M11" s="13"/>
      <c r="N11" s="13"/>
      <c r="O11" s="13"/>
      <c r="P11" s="13"/>
      <c r="Q11" s="13"/>
      <c r="R11" s="13"/>
      <c r="S11" s="13"/>
    </row>
    <row r="12" spans="2:19" ht="12.75">
      <c r="B12" s="259"/>
      <c r="C12" s="223"/>
      <c r="D12" s="224"/>
      <c r="E12" s="225"/>
      <c r="F12" s="217" t="s">
        <v>95</v>
      </c>
      <c r="G12" s="70" t="s">
        <v>92</v>
      </c>
      <c r="H12" s="230"/>
      <c r="I12" s="237"/>
      <c r="J12" s="70">
        <f>H12*I12</f>
        <v>0</v>
      </c>
      <c r="K12" s="70">
        <f>J12-L12</f>
        <v>0</v>
      </c>
      <c r="L12" s="194"/>
      <c r="M12" s="13"/>
      <c r="N12" s="13"/>
      <c r="O12" s="13"/>
      <c r="P12" s="13"/>
      <c r="Q12" s="13"/>
      <c r="R12" s="13"/>
      <c r="S12" s="13"/>
    </row>
    <row r="13" spans="2:19" ht="13.5" thickBot="1">
      <c r="B13" s="260"/>
      <c r="C13" s="241"/>
      <c r="D13" s="242"/>
      <c r="E13" s="243"/>
      <c r="F13" s="226" t="s">
        <v>95</v>
      </c>
      <c r="G13" s="227" t="s">
        <v>92</v>
      </c>
      <c r="H13" s="244"/>
      <c r="I13" s="236"/>
      <c r="J13" s="227">
        <f>H13*I13</f>
        <v>0</v>
      </c>
      <c r="K13" s="227">
        <f>J13-L13</f>
        <v>0</v>
      </c>
      <c r="L13" s="194"/>
      <c r="M13" s="13"/>
      <c r="N13" s="13"/>
      <c r="O13" s="13"/>
      <c r="P13" s="13"/>
      <c r="Q13" s="13"/>
      <c r="R13" s="13"/>
      <c r="S13" s="13"/>
    </row>
    <row r="14" spans="2:19" ht="12.75">
      <c r="B14" s="261" t="s">
        <v>99</v>
      </c>
      <c r="C14" s="210"/>
      <c r="D14" s="211"/>
      <c r="E14" s="212"/>
      <c r="F14" s="270" t="s">
        <v>117</v>
      </c>
      <c r="G14" s="267"/>
      <c r="H14" s="253"/>
      <c r="I14" s="254"/>
      <c r="J14" s="255"/>
      <c r="K14" s="213"/>
      <c r="L14" s="194"/>
      <c r="M14" s="13"/>
      <c r="N14" s="13"/>
      <c r="O14" s="13"/>
      <c r="P14" s="13"/>
      <c r="Q14" s="13"/>
      <c r="R14" s="13"/>
      <c r="S14" s="13"/>
    </row>
    <row r="15" spans="2:19" ht="12.75">
      <c r="B15" s="262"/>
      <c r="C15" s="223"/>
      <c r="D15" s="224"/>
      <c r="E15" s="225"/>
      <c r="F15" s="216"/>
      <c r="G15" s="268" t="s">
        <v>93</v>
      </c>
      <c r="H15" s="230"/>
      <c r="I15" s="237"/>
      <c r="J15" s="234">
        <f>F15*H15*I15</f>
        <v>0</v>
      </c>
      <c r="K15" s="70">
        <f>J15-L15</f>
        <v>0</v>
      </c>
      <c r="L15" s="194"/>
      <c r="M15" s="13"/>
      <c r="N15" s="13"/>
      <c r="O15" s="13"/>
      <c r="P15" s="13"/>
      <c r="Q15" s="13"/>
      <c r="R15" s="13"/>
      <c r="S15" s="13"/>
    </row>
    <row r="16" spans="2:19" ht="12.75">
      <c r="B16" s="262"/>
      <c r="C16" s="223"/>
      <c r="D16" s="224"/>
      <c r="E16" s="225"/>
      <c r="F16" s="216"/>
      <c r="G16" s="268" t="s">
        <v>93</v>
      </c>
      <c r="H16" s="230"/>
      <c r="I16" s="237"/>
      <c r="J16" s="234">
        <f>F16*H16*I16</f>
        <v>0</v>
      </c>
      <c r="K16" s="70">
        <f>J16-L16</f>
        <v>0</v>
      </c>
      <c r="L16" s="194"/>
      <c r="M16" s="13"/>
      <c r="N16" s="13"/>
      <c r="O16" s="13"/>
      <c r="P16" s="13"/>
      <c r="Q16" s="13"/>
      <c r="R16" s="13"/>
      <c r="S16" s="13"/>
    </row>
    <row r="17" spans="2:19" ht="13.5" thickBot="1">
      <c r="B17" s="263"/>
      <c r="C17" s="256"/>
      <c r="D17" s="257"/>
      <c r="E17" s="258"/>
      <c r="F17" s="271"/>
      <c r="G17" s="269" t="s">
        <v>93</v>
      </c>
      <c r="H17" s="244"/>
      <c r="I17" s="236"/>
      <c r="J17" s="233">
        <f>F17*H17*I17</f>
        <v>0</v>
      </c>
      <c r="K17" s="70">
        <f>J17-L17</f>
        <v>0</v>
      </c>
      <c r="L17" s="194"/>
      <c r="M17" s="13"/>
      <c r="N17" s="13"/>
      <c r="O17" s="13"/>
      <c r="P17" s="13"/>
      <c r="Q17" s="13"/>
      <c r="R17" s="13"/>
      <c r="S17" s="13"/>
    </row>
    <row r="18" spans="2:19" ht="12.75">
      <c r="B18" s="261" t="s">
        <v>104</v>
      </c>
      <c r="C18" s="264"/>
      <c r="D18" s="250"/>
      <c r="E18" s="265"/>
      <c r="F18" s="217" t="s">
        <v>95</v>
      </c>
      <c r="G18" s="213" t="s">
        <v>100</v>
      </c>
      <c r="H18" s="252"/>
      <c r="I18" s="237"/>
      <c r="J18" s="251">
        <f>H18*I18</f>
        <v>0</v>
      </c>
      <c r="K18" s="213">
        <f>J18-L18</f>
        <v>0</v>
      </c>
      <c r="L18" s="272"/>
      <c r="M18" s="13"/>
      <c r="N18" s="13"/>
      <c r="O18" s="13"/>
      <c r="P18" s="13"/>
      <c r="Q18" s="13"/>
      <c r="R18" s="13"/>
      <c r="S18" s="13"/>
    </row>
    <row r="19" spans="2:19" ht="13.5" thickBot="1">
      <c r="B19" s="249"/>
      <c r="C19" s="256"/>
      <c r="D19" s="250"/>
      <c r="E19" s="266"/>
      <c r="F19" s="221"/>
      <c r="G19" s="227"/>
      <c r="H19" s="252"/>
      <c r="I19" s="237"/>
      <c r="J19" s="251"/>
      <c r="K19" s="227"/>
      <c r="L19" s="272"/>
      <c r="M19" s="13"/>
      <c r="N19" s="13"/>
      <c r="O19" s="13"/>
      <c r="P19" s="13"/>
      <c r="Q19" s="13"/>
      <c r="R19" s="13"/>
      <c r="S19" s="13"/>
    </row>
    <row r="20" spans="2:19" ht="13.5" thickBot="1">
      <c r="B20" s="68" t="s">
        <v>21</v>
      </c>
      <c r="C20" s="193"/>
      <c r="D20" s="69"/>
      <c r="E20" s="69"/>
      <c r="F20" s="69"/>
      <c r="G20" s="69"/>
      <c r="H20" s="231"/>
      <c r="I20" s="78">
        <f>SUM(I10:I19)</f>
        <v>0</v>
      </c>
      <c r="J20" s="78">
        <f>SUM(J10:J19)</f>
        <v>0</v>
      </c>
      <c r="K20" s="273">
        <f>SUM(K10:K19)</f>
        <v>0</v>
      </c>
      <c r="L20" s="78">
        <f>SUM(L10:L17)</f>
        <v>0</v>
      </c>
      <c r="M20" s="1"/>
      <c r="N20" s="1"/>
      <c r="O20" s="1"/>
      <c r="P20" s="1"/>
      <c r="Q20" s="1"/>
      <c r="R20" s="1"/>
      <c r="S20" s="1"/>
    </row>
    <row r="21" spans="2:19" ht="12.75">
      <c r="B21" s="28"/>
      <c r="C21" s="30"/>
      <c r="D21" s="30"/>
      <c r="E21" s="30"/>
      <c r="F21" s="30"/>
      <c r="G21" s="30"/>
      <c r="H21" s="3"/>
      <c r="I21" s="11"/>
      <c r="J21" s="3"/>
      <c r="K21" s="2"/>
      <c r="L21" s="2"/>
      <c r="M21" s="2"/>
      <c r="N21" s="2"/>
      <c r="O21" s="2"/>
      <c r="P21" s="2"/>
      <c r="Q21" s="2"/>
      <c r="R21" s="2"/>
      <c r="S21" s="2"/>
    </row>
    <row r="22" ht="12.75">
      <c r="B22" s="43"/>
    </row>
    <row r="24" ht="12.75">
      <c r="D24" t="s">
        <v>3</v>
      </c>
    </row>
  </sheetData>
  <sheetProtection/>
  <mergeCells count="1">
    <mergeCell ref="C5:S5"/>
  </mergeCells>
  <printOptions/>
  <pageMargins left="0.5118110236220472" right="0.11811023622047245" top="0.35433070866141736" bottom="0.15748031496062992" header="0.31496062992125984" footer="0.31496062992125984"/>
  <pageSetup horizontalDpi="600" verticalDpi="600" orientation="portrait" paperSize="9" scale="65" r:id="rId3"/>
  <legacyDrawing r:id="rId2"/>
</worksheet>
</file>

<file path=xl/worksheets/sheet4.xml><?xml version="1.0" encoding="utf-8"?>
<worksheet xmlns="http://schemas.openxmlformats.org/spreadsheetml/2006/main" xmlns:r="http://schemas.openxmlformats.org/officeDocument/2006/relationships">
  <dimension ref="A1:M49"/>
  <sheetViews>
    <sheetView zoomScalePageLayoutView="0" workbookViewId="0" topLeftCell="A1">
      <selection activeCell="F10" sqref="F10"/>
    </sheetView>
  </sheetViews>
  <sheetFormatPr defaultColWidth="9.140625" defaultRowHeight="12.75"/>
  <cols>
    <col min="2" max="2" width="42.7109375" style="103" customWidth="1"/>
    <col min="3" max="3" width="21.8515625" style="0" customWidth="1"/>
    <col min="4" max="4" width="13.00390625" style="0" customWidth="1"/>
    <col min="5" max="5" width="18.00390625" style="0" customWidth="1"/>
    <col min="6" max="6" width="56.140625" style="83" customWidth="1"/>
    <col min="7" max="17" width="9.140625" style="83" customWidth="1"/>
  </cols>
  <sheetData>
    <row r="1" spans="2:13" ht="15">
      <c r="B1" s="95"/>
      <c r="C1" s="17"/>
      <c r="D1" s="4"/>
      <c r="E1" s="4"/>
      <c r="F1" s="67"/>
      <c r="G1" s="67"/>
      <c r="H1" s="67"/>
      <c r="I1" s="67"/>
      <c r="J1" s="67"/>
      <c r="K1" s="67"/>
      <c r="L1" s="67"/>
      <c r="M1" s="67"/>
    </row>
    <row r="2" spans="2:13" ht="15">
      <c r="B2" s="293" t="s">
        <v>31</v>
      </c>
      <c r="C2" s="294"/>
      <c r="D2" s="294"/>
      <c r="E2" s="294"/>
      <c r="F2" s="276" t="str">
        <f>Details!F2</f>
        <v>№ RFA-CE-2023-11-06</v>
      </c>
      <c r="G2" s="67"/>
      <c r="H2" s="67"/>
      <c r="I2" s="67"/>
      <c r="J2" s="67"/>
      <c r="K2" s="67"/>
      <c r="L2" s="67"/>
      <c r="M2" s="67"/>
    </row>
    <row r="3" spans="2:13" ht="13.5" thickBot="1">
      <c r="B3" s="96"/>
      <c r="C3" s="2"/>
      <c r="D3" s="2"/>
      <c r="E3" s="2"/>
      <c r="F3" s="13"/>
      <c r="G3" s="13"/>
      <c r="H3" s="13"/>
      <c r="I3" s="13"/>
      <c r="J3" s="13"/>
      <c r="K3" s="13"/>
      <c r="L3" s="13"/>
      <c r="M3" s="13"/>
    </row>
    <row r="4" spans="1:13" ht="24">
      <c r="A4">
        <v>7.1</v>
      </c>
      <c r="B4" s="97" t="s">
        <v>38</v>
      </c>
      <c r="C4" s="5"/>
      <c r="D4" s="5"/>
      <c r="E4" s="6"/>
      <c r="F4" s="13" t="s">
        <v>106</v>
      </c>
      <c r="G4" s="119" t="s">
        <v>107</v>
      </c>
      <c r="H4" s="13"/>
      <c r="I4" s="13"/>
      <c r="J4" s="13"/>
      <c r="K4" s="13"/>
      <c r="L4" s="13"/>
      <c r="M4" s="13"/>
    </row>
    <row r="5" spans="2:13" ht="12.75">
      <c r="B5" s="98"/>
      <c r="C5" s="7"/>
      <c r="D5" s="7"/>
      <c r="E5" s="8"/>
      <c r="F5" s="13"/>
      <c r="G5" s="13"/>
      <c r="H5" s="13"/>
      <c r="I5" s="13"/>
      <c r="J5" s="13"/>
      <c r="K5" s="13"/>
      <c r="L5" s="13"/>
      <c r="M5" s="13"/>
    </row>
    <row r="6" spans="2:13" ht="12.75">
      <c r="B6" s="98" t="s">
        <v>73</v>
      </c>
      <c r="C6" s="7"/>
      <c r="D6" s="7"/>
      <c r="E6" s="204">
        <v>1</v>
      </c>
      <c r="F6" s="13"/>
      <c r="H6" s="13"/>
      <c r="I6" s="13"/>
      <c r="J6" s="13"/>
      <c r="K6" s="13"/>
      <c r="L6" s="13"/>
      <c r="M6" s="13"/>
    </row>
    <row r="7" spans="2:13" ht="12.75">
      <c r="B7" s="98" t="s">
        <v>68</v>
      </c>
      <c r="C7" s="7"/>
      <c r="D7" s="7"/>
      <c r="E7" s="204">
        <v>1</v>
      </c>
      <c r="F7" s="13"/>
      <c r="G7" s="13"/>
      <c r="H7" s="13"/>
      <c r="I7" s="13"/>
      <c r="J7" s="13"/>
      <c r="K7" s="13"/>
      <c r="L7" s="13"/>
      <c r="M7" s="13"/>
    </row>
    <row r="8" spans="2:13" ht="24">
      <c r="B8" s="98" t="s">
        <v>69</v>
      </c>
      <c r="C8" s="7"/>
      <c r="D8" s="7"/>
      <c r="E8" s="204">
        <v>1</v>
      </c>
      <c r="F8" s="13"/>
      <c r="G8" s="13"/>
      <c r="H8" s="13"/>
      <c r="I8" s="13"/>
      <c r="J8" s="13"/>
      <c r="K8" s="13"/>
      <c r="L8" s="13"/>
      <c r="M8" s="13"/>
    </row>
    <row r="9" spans="2:13" ht="24">
      <c r="B9" s="98" t="s">
        <v>77</v>
      </c>
      <c r="C9" s="7"/>
      <c r="D9" s="7"/>
      <c r="E9" s="204">
        <v>1</v>
      </c>
      <c r="F9" s="200"/>
      <c r="G9" s="13"/>
      <c r="H9" s="13"/>
      <c r="I9" s="13"/>
      <c r="J9" s="13"/>
      <c r="K9" s="13"/>
      <c r="L9" s="13"/>
      <c r="M9" s="13"/>
    </row>
    <row r="10" spans="2:13" ht="48">
      <c r="B10" s="98"/>
      <c r="C10" s="72" t="s">
        <v>24</v>
      </c>
      <c r="D10" s="73" t="s">
        <v>22</v>
      </c>
      <c r="E10" s="74" t="s">
        <v>23</v>
      </c>
      <c r="F10" s="94"/>
      <c r="G10" s="13"/>
      <c r="H10" s="13"/>
      <c r="I10" s="13"/>
      <c r="J10" s="13"/>
      <c r="K10" s="13"/>
      <c r="L10" s="13"/>
      <c r="M10" s="13"/>
    </row>
    <row r="11" spans="2:13" ht="24">
      <c r="B11" s="98" t="s">
        <v>72</v>
      </c>
      <c r="C11" s="9"/>
      <c r="D11" s="36">
        <f>E6*E7</f>
        <v>1</v>
      </c>
      <c r="E11" s="10">
        <f aca="true" t="shared" si="0" ref="E11:E18">C11*D11</f>
        <v>0</v>
      </c>
      <c r="G11" s="13"/>
      <c r="H11" s="13"/>
      <c r="I11" s="13"/>
      <c r="J11" s="13"/>
      <c r="K11" s="13"/>
      <c r="L11" s="13"/>
      <c r="M11" s="13"/>
    </row>
    <row r="12" spans="2:13" ht="24">
      <c r="B12" s="98" t="s">
        <v>78</v>
      </c>
      <c r="C12" s="9"/>
      <c r="D12" s="63"/>
      <c r="E12" s="10">
        <f t="shared" si="0"/>
        <v>0</v>
      </c>
      <c r="F12" s="201"/>
      <c r="G12" s="13"/>
      <c r="H12" s="13"/>
      <c r="I12" s="13"/>
      <c r="J12" s="13"/>
      <c r="K12" s="13"/>
      <c r="L12" s="13"/>
      <c r="M12" s="13"/>
    </row>
    <row r="13" spans="2:13" ht="12.75">
      <c r="B13" s="98" t="s">
        <v>70</v>
      </c>
      <c r="C13" s="9"/>
      <c r="D13" s="63">
        <f>E8*(E7+E9)</f>
        <v>2</v>
      </c>
      <c r="E13" s="10">
        <f t="shared" si="0"/>
        <v>0</v>
      </c>
      <c r="F13" s="201"/>
      <c r="G13" s="13"/>
      <c r="H13" s="13"/>
      <c r="I13" s="13"/>
      <c r="J13" s="13"/>
      <c r="K13" s="13"/>
      <c r="L13" s="13"/>
      <c r="M13" s="13"/>
    </row>
    <row r="14" spans="2:13" ht="36">
      <c r="B14" s="98" t="s">
        <v>76</v>
      </c>
      <c r="C14" s="9"/>
      <c r="D14" s="63">
        <f>E8*E7</f>
        <v>1</v>
      </c>
      <c r="E14" s="10">
        <f t="shared" si="0"/>
        <v>0</v>
      </c>
      <c r="F14" s="203"/>
      <c r="G14" s="13"/>
      <c r="H14" s="13"/>
      <c r="I14" s="13"/>
      <c r="J14" s="13"/>
      <c r="K14" s="13"/>
      <c r="L14" s="13"/>
      <c r="M14" s="13"/>
    </row>
    <row r="15" spans="2:13" ht="24">
      <c r="B15" s="98" t="s">
        <v>75</v>
      </c>
      <c r="C15" s="9"/>
      <c r="D15" s="63">
        <f>E6*E9</f>
        <v>1</v>
      </c>
      <c r="E15" s="10">
        <f t="shared" si="0"/>
        <v>0</v>
      </c>
      <c r="F15" s="203"/>
      <c r="G15" s="13"/>
      <c r="H15" s="13"/>
      <c r="I15" s="13"/>
      <c r="J15" s="13"/>
      <c r="K15" s="13"/>
      <c r="L15" s="13"/>
      <c r="M15" s="13"/>
    </row>
    <row r="16" spans="2:13" ht="12.75">
      <c r="B16" s="98" t="s">
        <v>71</v>
      </c>
      <c r="C16" s="9"/>
      <c r="D16" s="63">
        <f>E8*E7*E6</f>
        <v>1</v>
      </c>
      <c r="E16" s="10">
        <f t="shared" si="0"/>
        <v>0</v>
      </c>
      <c r="G16" s="13"/>
      <c r="H16" s="13"/>
      <c r="I16" s="13"/>
      <c r="J16" s="13"/>
      <c r="K16" s="13"/>
      <c r="L16" s="13"/>
      <c r="M16" s="13"/>
    </row>
    <row r="17" spans="2:13" ht="36">
      <c r="B17" s="98" t="s">
        <v>79</v>
      </c>
      <c r="C17" s="9"/>
      <c r="D17" s="36">
        <f>E6*E7*E9</f>
        <v>1</v>
      </c>
      <c r="E17" s="10">
        <f t="shared" si="0"/>
        <v>0</v>
      </c>
      <c r="F17" s="203"/>
      <c r="G17" s="13"/>
      <c r="H17" s="13"/>
      <c r="I17" s="13"/>
      <c r="J17" s="13"/>
      <c r="K17" s="13"/>
      <c r="L17" s="13"/>
      <c r="M17" s="13"/>
    </row>
    <row r="18" spans="2:13" ht="24">
      <c r="B18" s="98" t="s">
        <v>74</v>
      </c>
      <c r="C18" s="9"/>
      <c r="D18" s="36">
        <f>E8*E7</f>
        <v>1</v>
      </c>
      <c r="E18" s="10">
        <f t="shared" si="0"/>
        <v>0</v>
      </c>
      <c r="F18" s="201"/>
      <c r="G18" s="13"/>
      <c r="H18" s="13"/>
      <c r="I18" s="13"/>
      <c r="J18" s="13"/>
      <c r="K18" s="13"/>
      <c r="L18" s="13"/>
      <c r="M18" s="13"/>
    </row>
    <row r="19" spans="2:13" ht="13.5" thickBot="1">
      <c r="B19" s="98"/>
      <c r="C19" s="9"/>
      <c r="D19" s="36"/>
      <c r="E19" s="10"/>
      <c r="F19" s="202"/>
      <c r="G19" s="13"/>
      <c r="H19" s="13"/>
      <c r="I19" s="13"/>
      <c r="J19" s="13"/>
      <c r="K19" s="13"/>
      <c r="L19" s="13"/>
      <c r="M19" s="13"/>
    </row>
    <row r="20" spans="2:13" ht="13.5" thickBot="1">
      <c r="B20" s="99" t="s">
        <v>25</v>
      </c>
      <c r="C20" s="61"/>
      <c r="D20" s="62"/>
      <c r="E20" s="71">
        <f>SUM(E11:E19)</f>
        <v>0</v>
      </c>
      <c r="F20" s="66"/>
      <c r="G20" s="66"/>
      <c r="H20" s="66"/>
      <c r="I20" s="66"/>
      <c r="J20" s="66"/>
      <c r="K20" s="66"/>
      <c r="L20" s="66"/>
      <c r="M20" s="66"/>
    </row>
    <row r="21" spans="2:13" ht="12.75">
      <c r="B21" s="100" t="s">
        <v>80</v>
      </c>
      <c r="C21" s="5"/>
      <c r="D21" s="5"/>
      <c r="E21" s="205">
        <f>E20/E7</f>
        <v>0</v>
      </c>
      <c r="F21" s="13"/>
      <c r="G21" s="13"/>
      <c r="H21" s="13"/>
      <c r="I21" s="13"/>
      <c r="J21" s="13"/>
      <c r="K21" s="13"/>
      <c r="L21" s="13"/>
      <c r="M21" s="13"/>
    </row>
    <row r="22" spans="2:13" ht="12.75">
      <c r="B22" s="96"/>
      <c r="C22" s="2"/>
      <c r="D22" s="2"/>
      <c r="E22" s="2"/>
      <c r="F22" s="13"/>
      <c r="G22" s="13"/>
      <c r="H22" s="13"/>
      <c r="I22" s="13"/>
      <c r="J22" s="13"/>
      <c r="K22" s="13"/>
      <c r="L22" s="13"/>
      <c r="M22" s="13"/>
    </row>
    <row r="23" spans="2:13" ht="13.5" thickBot="1">
      <c r="B23" s="96"/>
      <c r="C23" s="2"/>
      <c r="D23" s="2"/>
      <c r="E23" s="2"/>
      <c r="F23" s="13"/>
      <c r="G23" s="13"/>
      <c r="H23" s="13"/>
      <c r="I23" s="13"/>
      <c r="J23" s="13"/>
      <c r="K23" s="13"/>
      <c r="L23" s="13"/>
      <c r="M23" s="13"/>
    </row>
    <row r="24" spans="1:13" ht="24">
      <c r="A24">
        <v>7.2</v>
      </c>
      <c r="B24" s="97" t="s">
        <v>38</v>
      </c>
      <c r="C24" s="5"/>
      <c r="D24" s="5"/>
      <c r="E24" s="6"/>
      <c r="F24" s="13" t="s">
        <v>106</v>
      </c>
      <c r="G24" s="119" t="s">
        <v>107</v>
      </c>
      <c r="H24" s="13"/>
      <c r="I24" s="13"/>
      <c r="J24" s="13"/>
      <c r="K24" s="13"/>
      <c r="L24" s="13"/>
      <c r="M24" s="13"/>
    </row>
    <row r="25" spans="2:13" ht="12.75">
      <c r="B25" s="98"/>
      <c r="C25" s="7"/>
      <c r="D25" s="7"/>
      <c r="E25" s="8"/>
      <c r="F25" s="13"/>
      <c r="G25" s="13"/>
      <c r="H25" s="13"/>
      <c r="I25" s="13"/>
      <c r="J25" s="13"/>
      <c r="K25" s="13"/>
      <c r="L25" s="13"/>
      <c r="M25" s="13"/>
    </row>
    <row r="26" spans="2:13" ht="12.75">
      <c r="B26" s="98" t="s">
        <v>73</v>
      </c>
      <c r="C26" s="7"/>
      <c r="D26" s="7"/>
      <c r="E26" s="204">
        <v>1</v>
      </c>
      <c r="F26" s="13"/>
      <c r="G26" s="13"/>
      <c r="H26" s="13"/>
      <c r="I26" s="13"/>
      <c r="J26" s="13"/>
      <c r="K26" s="13"/>
      <c r="L26" s="13"/>
      <c r="M26" s="13"/>
    </row>
    <row r="27" spans="2:13" ht="12.75">
      <c r="B27" s="98" t="s">
        <v>68</v>
      </c>
      <c r="C27" s="7"/>
      <c r="D27" s="7"/>
      <c r="E27" s="204">
        <v>1</v>
      </c>
      <c r="F27" s="13"/>
      <c r="G27" s="13"/>
      <c r="H27" s="13"/>
      <c r="I27" s="13"/>
      <c r="J27" s="13"/>
      <c r="K27" s="13"/>
      <c r="L27" s="13"/>
      <c r="M27" s="13"/>
    </row>
    <row r="28" spans="2:13" ht="24">
      <c r="B28" s="98" t="s">
        <v>69</v>
      </c>
      <c r="C28" s="7"/>
      <c r="D28" s="7"/>
      <c r="E28" s="204">
        <v>1</v>
      </c>
      <c r="F28" s="13"/>
      <c r="G28" s="13"/>
      <c r="H28" s="13"/>
      <c r="I28" s="13"/>
      <c r="J28" s="13"/>
      <c r="K28" s="13"/>
      <c r="L28" s="13"/>
      <c r="M28" s="13"/>
    </row>
    <row r="29" spans="2:13" ht="24">
      <c r="B29" s="98" t="s">
        <v>77</v>
      </c>
      <c r="C29" s="7"/>
      <c r="D29" s="7"/>
      <c r="E29" s="204">
        <v>1</v>
      </c>
      <c r="F29" s="200"/>
      <c r="G29" s="13"/>
      <c r="H29" s="13"/>
      <c r="I29" s="13"/>
      <c r="J29" s="13"/>
      <c r="K29" s="13"/>
      <c r="L29" s="13"/>
      <c r="M29" s="13"/>
    </row>
    <row r="30" spans="2:13" ht="48">
      <c r="B30" s="98"/>
      <c r="C30" s="72" t="s">
        <v>24</v>
      </c>
      <c r="D30" s="73" t="s">
        <v>22</v>
      </c>
      <c r="E30" s="74" t="s">
        <v>23</v>
      </c>
      <c r="F30" s="201"/>
      <c r="G30" s="13"/>
      <c r="H30" s="13"/>
      <c r="I30" s="13"/>
      <c r="J30" s="13"/>
      <c r="K30" s="13"/>
      <c r="L30" s="13"/>
      <c r="M30" s="13"/>
    </row>
    <row r="31" spans="2:13" ht="24">
      <c r="B31" s="98" t="s">
        <v>72</v>
      </c>
      <c r="C31" s="9"/>
      <c r="D31" s="36">
        <f>E26*E27</f>
        <v>1</v>
      </c>
      <c r="E31" s="10">
        <f aca="true" t="shared" si="1" ref="E31:E38">C31*D31</f>
        <v>0</v>
      </c>
      <c r="F31" s="94"/>
      <c r="G31" s="13"/>
      <c r="H31" s="13"/>
      <c r="I31" s="13"/>
      <c r="J31" s="13"/>
      <c r="K31" s="13"/>
      <c r="L31" s="13"/>
      <c r="M31" s="13"/>
    </row>
    <row r="32" spans="2:13" ht="24">
      <c r="B32" s="98" t="s">
        <v>78</v>
      </c>
      <c r="C32" s="9"/>
      <c r="D32" s="63"/>
      <c r="E32" s="10">
        <f t="shared" si="1"/>
        <v>0</v>
      </c>
      <c r="F32" s="201"/>
      <c r="G32" s="13"/>
      <c r="H32" s="13"/>
      <c r="I32" s="13"/>
      <c r="J32" s="13"/>
      <c r="K32" s="13"/>
      <c r="L32" s="13"/>
      <c r="M32" s="13"/>
    </row>
    <row r="33" spans="2:13" ht="12.75">
      <c r="B33" s="98" t="s">
        <v>70</v>
      </c>
      <c r="C33" s="9"/>
      <c r="D33" s="63">
        <f>E28*(E27+E29)</f>
        <v>2</v>
      </c>
      <c r="E33" s="10">
        <f t="shared" si="1"/>
        <v>0</v>
      </c>
      <c r="F33" s="201"/>
      <c r="G33" s="13"/>
      <c r="H33" s="13"/>
      <c r="I33" s="13"/>
      <c r="J33" s="13"/>
      <c r="K33" s="13"/>
      <c r="L33" s="13"/>
      <c r="M33" s="13"/>
    </row>
    <row r="34" spans="2:13" ht="36">
      <c r="B34" s="98" t="s">
        <v>76</v>
      </c>
      <c r="C34" s="9"/>
      <c r="D34" s="63">
        <f>E28*E27</f>
        <v>1</v>
      </c>
      <c r="E34" s="10">
        <f t="shared" si="1"/>
        <v>0</v>
      </c>
      <c r="F34" s="203"/>
      <c r="G34" s="13"/>
      <c r="H34" s="13"/>
      <c r="I34" s="13"/>
      <c r="J34" s="13"/>
      <c r="K34" s="13"/>
      <c r="L34" s="13"/>
      <c r="M34" s="13"/>
    </row>
    <row r="35" spans="2:13" ht="24">
      <c r="B35" s="98" t="s">
        <v>75</v>
      </c>
      <c r="C35" s="9"/>
      <c r="D35" s="63">
        <f>E26*E29</f>
        <v>1</v>
      </c>
      <c r="E35" s="10">
        <f t="shared" si="1"/>
        <v>0</v>
      </c>
      <c r="F35" s="203"/>
      <c r="G35" s="13"/>
      <c r="H35" s="13"/>
      <c r="I35" s="13"/>
      <c r="J35" s="13"/>
      <c r="K35" s="13"/>
      <c r="L35" s="13"/>
      <c r="M35" s="13"/>
    </row>
    <row r="36" spans="2:13" ht="12.75">
      <c r="B36" s="98" t="s">
        <v>71</v>
      </c>
      <c r="C36" s="9"/>
      <c r="D36" s="63">
        <f>E28*E27*E26</f>
        <v>1</v>
      </c>
      <c r="E36" s="10">
        <f t="shared" si="1"/>
        <v>0</v>
      </c>
      <c r="G36" s="13"/>
      <c r="H36" s="13"/>
      <c r="I36" s="13"/>
      <c r="J36" s="13"/>
      <c r="K36" s="13"/>
      <c r="L36" s="13"/>
      <c r="M36" s="13"/>
    </row>
    <row r="37" spans="2:13" ht="36">
      <c r="B37" s="98" t="s">
        <v>79</v>
      </c>
      <c r="C37" s="9"/>
      <c r="D37" s="36">
        <f>E26*E27*E29</f>
        <v>1</v>
      </c>
      <c r="E37" s="10">
        <f t="shared" si="1"/>
        <v>0</v>
      </c>
      <c r="F37" s="203"/>
      <c r="G37" s="13"/>
      <c r="H37" s="13"/>
      <c r="I37" s="13"/>
      <c r="J37" s="13"/>
      <c r="K37" s="13"/>
      <c r="L37" s="13"/>
      <c r="M37" s="13"/>
    </row>
    <row r="38" spans="2:13" ht="23.25">
      <c r="B38" s="98" t="s">
        <v>74</v>
      </c>
      <c r="C38" s="9"/>
      <c r="D38" s="36">
        <f>E28*E27</f>
        <v>1</v>
      </c>
      <c r="E38" s="10">
        <f t="shared" si="1"/>
        <v>0</v>
      </c>
      <c r="F38" s="201"/>
      <c r="G38" s="13"/>
      <c r="H38" s="13"/>
      <c r="I38" s="13"/>
      <c r="J38" s="13"/>
      <c r="K38" s="13"/>
      <c r="L38" s="13"/>
      <c r="M38" s="13"/>
    </row>
    <row r="39" spans="2:13" ht="13.5" thickBot="1">
      <c r="B39" s="98"/>
      <c r="C39" s="9"/>
      <c r="D39" s="36"/>
      <c r="E39" s="10"/>
      <c r="F39" s="202"/>
      <c r="G39" s="13"/>
      <c r="H39" s="13"/>
      <c r="I39" s="13"/>
      <c r="J39" s="13"/>
      <c r="K39" s="13"/>
      <c r="L39" s="13"/>
      <c r="M39" s="13"/>
    </row>
    <row r="40" spans="2:13" ht="13.5" thickBot="1">
      <c r="B40" s="99" t="s">
        <v>25</v>
      </c>
      <c r="C40" s="61"/>
      <c r="D40" s="62"/>
      <c r="E40" s="71">
        <f>SUM(E31:E39)</f>
        <v>0</v>
      </c>
      <c r="F40" s="66"/>
      <c r="G40" s="13"/>
      <c r="H40" s="13"/>
      <c r="I40" s="13"/>
      <c r="J40" s="13"/>
      <c r="K40" s="13"/>
      <c r="L40" s="13"/>
      <c r="M40" s="13"/>
    </row>
    <row r="41" spans="2:13" ht="12.75">
      <c r="B41" s="100" t="s">
        <v>80</v>
      </c>
      <c r="C41" s="5"/>
      <c r="D41" s="5"/>
      <c r="E41" s="205">
        <f>E40/E27</f>
        <v>0</v>
      </c>
      <c r="F41" s="13"/>
      <c r="G41" s="13"/>
      <c r="H41" s="13"/>
      <c r="I41" s="13"/>
      <c r="J41" s="13"/>
      <c r="K41" s="13"/>
      <c r="L41" s="13"/>
      <c r="M41" s="13"/>
    </row>
    <row r="42" spans="2:13" ht="12.75">
      <c r="B42" s="96"/>
      <c r="C42" s="2"/>
      <c r="D42" s="2"/>
      <c r="E42" s="2"/>
      <c r="F42" s="13"/>
      <c r="G42" s="13"/>
      <c r="H42" s="13"/>
      <c r="I42" s="13"/>
      <c r="J42" s="13"/>
      <c r="K42" s="13"/>
      <c r="L42" s="13"/>
      <c r="M42" s="13"/>
    </row>
    <row r="43" spans="6:13" ht="12.75">
      <c r="F43" s="120"/>
      <c r="G43" s="13"/>
      <c r="H43" s="13"/>
      <c r="I43" s="13"/>
      <c r="J43" s="13"/>
      <c r="K43" s="13"/>
      <c r="L43" s="13"/>
      <c r="M43" s="13"/>
    </row>
    <row r="44" spans="2:13" ht="12.75">
      <c r="B44" s="96"/>
      <c r="C44" s="2"/>
      <c r="D44" s="2"/>
      <c r="E44" s="2"/>
      <c r="F44" s="13"/>
      <c r="G44" s="13"/>
      <c r="H44" s="13"/>
      <c r="I44" s="13"/>
      <c r="J44" s="13"/>
      <c r="K44" s="13"/>
      <c r="L44" s="13"/>
      <c r="M44" s="13"/>
    </row>
    <row r="46" spans="2:5" ht="24">
      <c r="B46" s="101" t="s">
        <v>26</v>
      </c>
      <c r="C46" s="24"/>
      <c r="D46" s="25"/>
      <c r="E46" s="25">
        <f>E20+E40</f>
        <v>0</v>
      </c>
    </row>
    <row r="48" ht="23.25">
      <c r="B48" s="96" t="s">
        <v>96</v>
      </c>
    </row>
    <row r="49" ht="52.5">
      <c r="B49" s="102" t="s">
        <v>123</v>
      </c>
    </row>
  </sheetData>
  <sheetProtection/>
  <mergeCells count="1">
    <mergeCell ref="B2:E2"/>
  </mergeCells>
  <printOptions/>
  <pageMargins left="0.7086614173228347" right="0.7086614173228347" top="0.7480314960629921" bottom="0.7480314960629921" header="0.31496062992125984" footer="0.31496062992125984"/>
  <pageSetup horizontalDpi="600" verticalDpi="600" orientation="portrait" paperSize="9" scale="50" r:id="rId3"/>
  <legacyDrawing r:id="rId2"/>
</worksheet>
</file>

<file path=xl/worksheets/sheet5.xml><?xml version="1.0" encoding="utf-8"?>
<worksheet xmlns="http://schemas.openxmlformats.org/spreadsheetml/2006/main" xmlns:r="http://schemas.openxmlformats.org/officeDocument/2006/relationships">
  <dimension ref="A1:U29"/>
  <sheetViews>
    <sheetView zoomScalePageLayoutView="0" workbookViewId="0" topLeftCell="A14">
      <selection activeCell="A17" sqref="A17:F17"/>
    </sheetView>
  </sheetViews>
  <sheetFormatPr defaultColWidth="9.140625" defaultRowHeight="12.75"/>
  <cols>
    <col min="6" max="6" width="73.8515625" style="0" customWidth="1"/>
  </cols>
  <sheetData>
    <row r="1" ht="12.75">
      <c r="A1" s="40" t="s">
        <v>2</v>
      </c>
    </row>
    <row r="2" spans="1:6" ht="73.5" customHeight="1">
      <c r="A2" s="296" t="s">
        <v>39</v>
      </c>
      <c r="B2" s="297"/>
      <c r="C2" s="297"/>
      <c r="D2" s="297"/>
      <c r="E2" s="297"/>
      <c r="F2" s="297"/>
    </row>
    <row r="4" ht="12.75">
      <c r="A4" s="40" t="s">
        <v>126</v>
      </c>
    </row>
    <row r="5" spans="1:6" ht="51.75" customHeight="1">
      <c r="A5" s="296" t="s">
        <v>103</v>
      </c>
      <c r="B5" s="297"/>
      <c r="C5" s="297"/>
      <c r="D5" s="297"/>
      <c r="E5" s="297"/>
      <c r="F5" s="297"/>
    </row>
    <row r="7" ht="12.75">
      <c r="A7" s="40" t="s">
        <v>127</v>
      </c>
    </row>
    <row r="8" spans="1:6" ht="27" customHeight="1">
      <c r="A8" s="296" t="s">
        <v>105</v>
      </c>
      <c r="B8" s="297"/>
      <c r="C8" s="297"/>
      <c r="D8" s="297"/>
      <c r="E8" s="297"/>
      <c r="F8" s="297"/>
    </row>
    <row r="10" ht="12.75">
      <c r="A10" s="40" t="s">
        <v>128</v>
      </c>
    </row>
    <row r="11" spans="1:6" ht="24.75" customHeight="1">
      <c r="A11" s="296" t="s">
        <v>124</v>
      </c>
      <c r="B11" s="297"/>
      <c r="C11" s="297"/>
      <c r="D11" s="297"/>
      <c r="E11" s="297"/>
      <c r="F11" s="297"/>
    </row>
    <row r="13" ht="12.75">
      <c r="A13" s="40" t="s">
        <v>129</v>
      </c>
    </row>
    <row r="14" spans="1:6" ht="89.25" customHeight="1">
      <c r="A14" s="296" t="s">
        <v>141</v>
      </c>
      <c r="B14" s="297"/>
      <c r="C14" s="297"/>
      <c r="D14" s="297"/>
      <c r="E14" s="297"/>
      <c r="F14" s="297"/>
    </row>
    <row r="15" spans="1:6" ht="15.75" customHeight="1">
      <c r="A15" s="41"/>
      <c r="B15" s="42"/>
      <c r="C15" s="42"/>
      <c r="D15" s="42"/>
      <c r="E15" s="42"/>
      <c r="F15" s="42"/>
    </row>
    <row r="16" spans="1:21" ht="12.75">
      <c r="A16" s="40" t="s">
        <v>130</v>
      </c>
      <c r="U16" s="43" t="s">
        <v>3</v>
      </c>
    </row>
    <row r="17" spans="1:6" ht="26.25" customHeight="1">
      <c r="A17" s="296" t="s">
        <v>142</v>
      </c>
      <c r="B17" s="297"/>
      <c r="C17" s="297"/>
      <c r="D17" s="297"/>
      <c r="E17" s="297"/>
      <c r="F17" s="297"/>
    </row>
    <row r="18" spans="1:6" ht="17.25" customHeight="1">
      <c r="A18" s="40" t="s">
        <v>131</v>
      </c>
      <c r="B18" s="42"/>
      <c r="C18" s="42"/>
      <c r="D18" s="42"/>
      <c r="E18" s="42"/>
      <c r="F18" s="42"/>
    </row>
    <row r="19" spans="1:6" ht="36.75" customHeight="1">
      <c r="A19" s="296" t="s">
        <v>125</v>
      </c>
      <c r="B19" s="297"/>
      <c r="C19" s="297"/>
      <c r="D19" s="297"/>
      <c r="E19" s="297"/>
      <c r="F19" s="297"/>
    </row>
    <row r="20" spans="1:6" ht="17.25" customHeight="1">
      <c r="A20" s="41"/>
      <c r="B20" s="42"/>
      <c r="C20" s="42"/>
      <c r="D20" s="42"/>
      <c r="E20" s="42"/>
      <c r="F20" s="42"/>
    </row>
    <row r="21" ht="12.75">
      <c r="A21" s="40" t="s">
        <v>132</v>
      </c>
    </row>
    <row r="22" spans="1:6" ht="55.5" customHeight="1">
      <c r="A22" s="296" t="s">
        <v>140</v>
      </c>
      <c r="B22" s="297"/>
      <c r="C22" s="297"/>
      <c r="D22" s="297"/>
      <c r="E22" s="297"/>
      <c r="F22" s="297"/>
    </row>
    <row r="24" spans="1:6" ht="15.75" customHeight="1">
      <c r="A24" s="41"/>
      <c r="B24" s="42"/>
      <c r="C24" s="42"/>
      <c r="D24" s="42"/>
      <c r="E24" s="42"/>
      <c r="F24" s="42"/>
    </row>
    <row r="25" ht="12.75">
      <c r="A25" s="40" t="s">
        <v>133</v>
      </c>
    </row>
    <row r="26" spans="1:6" ht="34.5" customHeight="1">
      <c r="A26" s="296" t="s">
        <v>54</v>
      </c>
      <c r="B26" s="297"/>
      <c r="C26" s="297"/>
      <c r="D26" s="297"/>
      <c r="E26" s="297"/>
      <c r="F26" s="297"/>
    </row>
    <row r="28" ht="12.75">
      <c r="A28" s="40" t="s">
        <v>134</v>
      </c>
    </row>
    <row r="29" spans="1:6" ht="81" customHeight="1">
      <c r="A29" s="295" t="s">
        <v>139</v>
      </c>
      <c r="B29" s="295"/>
      <c r="C29" s="295"/>
      <c r="D29" s="295"/>
      <c r="E29" s="295"/>
      <c r="F29" s="295"/>
    </row>
  </sheetData>
  <sheetProtection/>
  <mergeCells count="10">
    <mergeCell ref="A29:F29"/>
    <mergeCell ref="A26:F26"/>
    <mergeCell ref="A2:F2"/>
    <mergeCell ref="A14:F14"/>
    <mergeCell ref="A5:F5"/>
    <mergeCell ref="A11:F11"/>
    <mergeCell ref="A22:F22"/>
    <mergeCell ref="A17:F17"/>
    <mergeCell ref="A19:F19"/>
    <mergeCell ref="A8:F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Yuliya Tkachuk</dc:creator>
  <cp:keywords/>
  <dc:description/>
  <cp:lastModifiedBy>Amrah Mammadli</cp:lastModifiedBy>
  <cp:lastPrinted>2023-08-01T18:23:45Z</cp:lastPrinted>
  <dcterms:created xsi:type="dcterms:W3CDTF">2005-02-14T19:06:27Z</dcterms:created>
  <dcterms:modified xsi:type="dcterms:W3CDTF">2023-10-04T14:04:13Z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